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15" yWindow="4545" windowWidth="9675" windowHeight="4530" tabRatio="679" activeTab="3"/>
  </bookViews>
  <sheets>
    <sheet name="SPTA" sheetId="1" r:id="rId1"/>
    <sheet name="GDTC" sheetId="2" r:id="rId2"/>
    <sheet name="Am nhac" sheetId="3" r:id="rId3"/>
    <sheet name="Mam non" sheetId="4" r:id="rId4"/>
    <sheet name="GDDB" sheetId="5" r:id="rId5"/>
  </sheets>
  <definedNames/>
  <calcPr fullCalcOnLoad="1"/>
</workbook>
</file>

<file path=xl/sharedStrings.xml><?xml version="1.0" encoding="utf-8"?>
<sst xmlns="http://schemas.openxmlformats.org/spreadsheetml/2006/main" count="2252" uniqueCount="653">
  <si>
    <t xml:space="preserve">BỘ GIÁO DỤC VÀ ĐÀO TẠO </t>
  </si>
  <si>
    <t>TRƯỜNG CĐSP TRUNG ƯƠNG - NHA TRANG</t>
  </si>
  <si>
    <t>Mã ngành</t>
  </si>
  <si>
    <t>CAO ĐẲNG HỆ CHÍNH QUY - NGÀNH GIÁO DỤC MẦM NON</t>
  </si>
  <si>
    <t>- Học chính khóa:</t>
  </si>
  <si>
    <t>- Thi học kỳ:</t>
  </si>
  <si>
    <t xml:space="preserve">TT </t>
  </si>
  <si>
    <t>Tên học phần</t>
  </si>
  <si>
    <t>Mã HP</t>
  </si>
  <si>
    <t>Loại HP</t>
  </si>
  <si>
    <t>Số tiết</t>
  </si>
  <si>
    <t>Số TC</t>
  </si>
  <si>
    <t>GIÁO VIÊN GIẢNG DẠY</t>
  </si>
  <si>
    <t>HT học</t>
  </si>
  <si>
    <t>HT thi</t>
  </si>
  <si>
    <t>Ghi chú</t>
  </si>
  <si>
    <t>- Thi cải thiện điểm HK 1:</t>
  </si>
  <si>
    <t>- Xét tốt nghiệp:</t>
  </si>
  <si>
    <t>- Lễ tổng kết ra trường:</t>
  </si>
  <si>
    <t>- Trả hồ sơ, phát bằng:</t>
  </si>
  <si>
    <t>TRƯỞNG PHÒNG ĐÀO TẠO</t>
  </si>
  <si>
    <t>HIỆU TRƯỞNG</t>
  </si>
  <si>
    <t>Đinh Hiền Minh</t>
  </si>
  <si>
    <t>- Học GDQP và an ninh:</t>
  </si>
  <si>
    <t>KHÓA 2016</t>
  </si>
  <si>
    <t>(M21)</t>
  </si>
  <si>
    <t>CAO ĐẲNG HỆ CHÍNH QUY - NGÀNH GIÁO DỤC ĐẶC BIỆT</t>
  </si>
  <si>
    <t>Võ Thị Khánh Linh</t>
  </si>
  <si>
    <t>Nguyễn Thị Hằng</t>
  </si>
  <si>
    <t>(D12)</t>
  </si>
  <si>
    <t>Lê Thị Hiền</t>
  </si>
  <si>
    <t xml:space="preserve">CAO ĐẲNG HỆ CHÍNH QUY - NGÀNH SƯ PHẠM ÂM NHẠC </t>
  </si>
  <si>
    <t>(N22)</t>
  </si>
  <si>
    <t>CAO ĐẲNG HỆ CHÍNH QUY - NGÀNH GIÁO DỤC THỂ CHẤT</t>
  </si>
  <si>
    <t>(T16)</t>
  </si>
  <si>
    <t>CAO ĐẲNG HỆ CHÍNH QUY - NGÀNH SƯ PHẠM TIẾNG ANH</t>
  </si>
  <si>
    <t>(TA4)</t>
  </si>
  <si>
    <t>KHÓA 2017</t>
  </si>
  <si>
    <t>(N23)</t>
  </si>
  <si>
    <t>(TA5)</t>
  </si>
  <si>
    <t>(D13)</t>
  </si>
  <si>
    <t>(M22)</t>
  </si>
  <si>
    <t>TRƯỞNG KHOA GD MẦM NON</t>
  </si>
  <si>
    <t>KẾ HOẠCH PHÂN CÔNG GIẢNG DẠY NĂM HỌC 2018 - 2019</t>
  </si>
  <si>
    <t>KHÓA 2018</t>
  </si>
  <si>
    <t>(D14)</t>
  </si>
  <si>
    <t>(M23)</t>
  </si>
  <si>
    <t>(T18)</t>
  </si>
  <si>
    <t>(N24)</t>
  </si>
  <si>
    <t>(TA6)</t>
  </si>
  <si>
    <t>HỌC KỲ 1 : Từ 06/8/2018 đến 05/01/2019 (22 tuần)</t>
  </si>
  <si>
    <t xml:space="preserve">Từ 06/8/2018 đến 14/12/2018 </t>
  </si>
  <si>
    <t>Từ 10–29/9/2018</t>
  </si>
  <si>
    <t>- Thi kết thúc học phần:</t>
  </si>
  <si>
    <t>Từ 17/12/2018 đến 05/01/2019</t>
  </si>
  <si>
    <t>- Thi cải thiện điểm:</t>
  </si>
  <si>
    <t>Từ 13/5/2019 đến 01/6/2019</t>
  </si>
  <si>
    <t>Ngày 17/6/2019</t>
  </si>
  <si>
    <t>Từ 19/02/2019 đến 02/3/2019</t>
  </si>
  <si>
    <t>Ngày 21/6/2019</t>
  </si>
  <si>
    <t>Từ 22-25/6/2019</t>
  </si>
  <si>
    <t>HỌC KỲ 1 : Từ 02/7/2018 đến 05/01/2019 (22 tuần)</t>
  </si>
  <si>
    <t>Từ 02/7/2018 đến 29/7/2018 (2 đợt)</t>
  </si>
  <si>
    <t>Từ 13/8/2018 – 14/12/2018</t>
  </si>
  <si>
    <t>HỌC KỲ 2: Từ 07/01/2019 đến 29/6/2019 (23 tuần)</t>
  </si>
  <si>
    <t>Từ 10/6/2019 đến 29/6/2019</t>
  </si>
  <si>
    <t>HỌC KỲ 1: Từ 05/9/2018 đến 05/01/2019 (18 tuần)</t>
  </si>
  <si>
    <t>- Nhập học và học GD công dân, tham quan học tập:</t>
  </si>
  <si>
    <t>Từ 05-15/9/2018</t>
  </si>
  <si>
    <t>Từ 17/9/2018 đến 14/12/2018</t>
  </si>
  <si>
    <t>Kỹ năng đọc 3</t>
  </si>
  <si>
    <t>C0911</t>
  </si>
  <si>
    <t>Lý thuyết</t>
  </si>
  <si>
    <t>Vũ Hương</t>
  </si>
  <si>
    <t>TA4</t>
  </si>
  <si>
    <t>trắc nghiệm</t>
  </si>
  <si>
    <t>Nghe 4</t>
  </si>
  <si>
    <t>C0904</t>
  </si>
  <si>
    <t>Khánh Linh</t>
  </si>
  <si>
    <t>trắc nghiệm
tự luận</t>
  </si>
  <si>
    <t>Nói 4</t>
  </si>
  <si>
    <t>C0907</t>
  </si>
  <si>
    <t>Mai Thy</t>
  </si>
  <si>
    <t>Vấn đáp</t>
  </si>
  <si>
    <t>Kỹ năng viết 3</t>
  </si>
  <si>
    <t>C0914</t>
  </si>
  <si>
    <t>viết</t>
  </si>
  <si>
    <t>Tiếng Nga 2</t>
  </si>
  <si>
    <t>Hoài Thanh</t>
  </si>
  <si>
    <t>Đường lối CM của Đảng</t>
  </si>
  <si>
    <t>A0004</t>
  </si>
  <si>
    <t>Nguyễn Trung Triều</t>
  </si>
  <si>
    <t xml:space="preserve">trắc nghiệm
</t>
  </si>
  <si>
    <t>PPGD TA bậc THCS</t>
  </si>
  <si>
    <t>C0918</t>
  </si>
  <si>
    <t>viết</t>
  </si>
  <si>
    <t>PP Nghiên cứu khoa học</t>
  </si>
  <si>
    <t>B0003</t>
  </si>
  <si>
    <t>Nguyễn Viết Tuân</t>
  </si>
  <si>
    <t>A0006</t>
  </si>
  <si>
    <t>Thái Văn Tài</t>
  </si>
  <si>
    <t xml:space="preserve">Tự chọn cơ sở ngành: Ngữ âm-âm vị học 2 </t>
  </si>
  <si>
    <t>B0904</t>
  </si>
  <si>
    <t>Đất nước Anh</t>
  </si>
  <si>
    <t>B0902</t>
  </si>
  <si>
    <t>Thu Hiền</t>
  </si>
  <si>
    <t>Trắc nghiệm</t>
  </si>
  <si>
    <t>Tiếng Nga 3</t>
  </si>
  <si>
    <t>A0905</t>
  </si>
  <si>
    <t>Tự chọn Đại Cương: Lịch sử văn minh Thế giới</t>
  </si>
  <si>
    <t>A0020</t>
  </si>
  <si>
    <t>Phan Năm Thúy</t>
  </si>
  <si>
    <t>trắc nghiệm</t>
  </si>
  <si>
    <t>Học phần thay thế 1: Kỹ năng thuyết trình</t>
  </si>
  <si>
    <t>C0920</t>
  </si>
  <si>
    <t>vấn đáp</t>
  </si>
  <si>
    <t>xếp 16 tiết</t>
  </si>
  <si>
    <t>Học phần thay thế 2: Kỹ năng tổng hợp</t>
  </si>
  <si>
    <t>C0928</t>
  </si>
  <si>
    <t xml:space="preserve">Thu Hiền </t>
  </si>
  <si>
    <t>trắc nghiệm,
tự luận, vấn đáp</t>
  </si>
  <si>
    <t>Tự chọn chuyên ngành: Tiếng Anh du lịch</t>
  </si>
  <si>
    <t>C0922</t>
  </si>
  <si>
    <t>C0926</t>
  </si>
  <si>
    <t>Thực hành</t>
  </si>
  <si>
    <t>Từ 04/3/2019 – 06/4/2019 (5 tuần)</t>
  </si>
  <si>
    <t>Kỹ năng đọc 1</t>
  </si>
  <si>
    <t>C0909</t>
  </si>
  <si>
    <t>TA5</t>
  </si>
  <si>
    <t>Kỹ năng viết 1</t>
  </si>
  <si>
    <t>C0912</t>
  </si>
  <si>
    <t>Viết</t>
  </si>
  <si>
    <t>Kĩ năng nghe 2</t>
  </si>
  <si>
    <t>C0902</t>
  </si>
  <si>
    <t>Kĩ năng nói 2</t>
  </si>
  <si>
    <t>C0906</t>
  </si>
  <si>
    <t>vấn đáp</t>
  </si>
  <si>
    <t>PP GDTA bậc Tiểu học</t>
  </si>
  <si>
    <t>C0917</t>
  </si>
  <si>
    <t>Tổ chức HĐGD và DH ở trường TH và THCS</t>
  </si>
  <si>
    <t>B0002</t>
  </si>
  <si>
    <t>Vũ Văn Hưởng</t>
  </si>
  <si>
    <t>N23, TA5, T17</t>
  </si>
  <si>
    <t>Công tác Đội</t>
  </si>
  <si>
    <t>C0017</t>
  </si>
  <si>
    <t>Thực hành</t>
  </si>
  <si>
    <t>Giáo dục thể chất 3</t>
  </si>
  <si>
    <t>A0047</t>
  </si>
  <si>
    <t>Trần Thị Nam</t>
  </si>
  <si>
    <t>Tự chọn Đại Cương: Thiết kế bài giảng điện tử</t>
  </si>
  <si>
    <t>A0908</t>
  </si>
  <si>
    <t>thực hành</t>
  </si>
  <si>
    <t>Phạm Quang Thuận</t>
  </si>
  <si>
    <t>Tiếng Nga 1</t>
  </si>
  <si>
    <t>A0903</t>
  </si>
  <si>
    <t>Kỹ năng đọc 2</t>
  </si>
  <si>
    <t>C0910</t>
  </si>
  <si>
    <t>Thùy Linh</t>
  </si>
  <si>
    <t>Kỹ năng viết 2</t>
  </si>
  <si>
    <t>C0913</t>
  </si>
  <si>
    <t>Hoài Thanh</t>
  </si>
  <si>
    <t>Kĩ năng nghe 3</t>
  </si>
  <si>
    <t>C0903</t>
  </si>
  <si>
    <t>Kỹ năng nói 3</t>
  </si>
  <si>
    <t>Ngữ âm-Âm vị học 1</t>
  </si>
  <si>
    <t>B0903</t>
  </si>
  <si>
    <t>Tư tưởng HCM</t>
  </si>
  <si>
    <t>A0003</t>
  </si>
  <si>
    <t>Lê Văn Dũng</t>
  </si>
  <si>
    <t>N23, T17, TA5, D13</t>
  </si>
  <si>
    <t>C0925</t>
  </si>
  <si>
    <t>Ngữ pháp 1</t>
  </si>
  <si>
    <t>C0915</t>
  </si>
  <si>
    <t>TA6</t>
  </si>
  <si>
    <t>Những NLCB CN Mác-LN 1</t>
  </si>
  <si>
    <t>A0001</t>
  </si>
  <si>
    <t>N24, T18, TA6, D14</t>
  </si>
  <si>
    <t>Tâm lý học đại cương</t>
  </si>
  <si>
    <t>A0008</t>
  </si>
  <si>
    <t>Vũ Thị Thúy</t>
  </si>
  <si>
    <t>Giáo dục học đại cương</t>
  </si>
  <si>
    <t>A0009</t>
  </si>
  <si>
    <t>Giáo dục thể chất 1</t>
  </si>
  <si>
    <t>A0045</t>
  </si>
  <si>
    <t>Tin học cơ bản</t>
  </si>
  <si>
    <t>A0038</t>
  </si>
  <si>
    <t>Kĩ năng nghe 1</t>
  </si>
  <si>
    <t>C0901</t>
  </si>
  <si>
    <t>Ngữ pháp 2</t>
  </si>
  <si>
    <t>C0916</t>
  </si>
  <si>
    <t>Kỹ năng nói 1</t>
  </si>
  <si>
    <t>C0905</t>
  </si>
  <si>
    <t>Những NLCB CN Mác-LN 2</t>
  </si>
  <si>
    <t>A0002</t>
  </si>
  <si>
    <t>Dũng (34t), Hảo (41t)</t>
  </si>
  <si>
    <t>Tâm lý học lứa tuổi và SP</t>
  </si>
  <si>
    <t>B0001</t>
  </si>
  <si>
    <t>N24, T18, TA6</t>
  </si>
  <si>
    <t>Dẫn luận ngôn ngữ học</t>
  </si>
  <si>
    <t>B0901</t>
  </si>
  <si>
    <t>Nguyễn Thị Thu Nga</t>
  </si>
  <si>
    <t>Giáo dục thể chất 2</t>
  </si>
  <si>
    <t>A0046</t>
  </si>
  <si>
    <t>Nguyễn Văn Luận</t>
  </si>
  <si>
    <t>Kiến tập sư phạm</t>
  </si>
  <si>
    <t>C0927</t>
  </si>
  <si>
    <t>D12</t>
  </si>
  <si>
    <t>Đường lối CM của Đảng</t>
  </si>
  <si>
    <t>kép 2 lớp</t>
  </si>
  <si>
    <t>Trắc nghiệm</t>
  </si>
  <si>
    <t>Quản lý HCNN và QL ngành GDĐT</t>
  </si>
  <si>
    <t>Thái Văn Tài ABCDEGHIKP</t>
  </si>
  <si>
    <t>Hoàng Thị Mỹ Hảo ABCD, 
Trần Công Huân EGHIKP</t>
  </si>
  <si>
    <t>Hát dân ca</t>
  </si>
  <si>
    <t>A0026</t>
  </si>
  <si>
    <t>Nguyễn Ái ABCDE, Phan Thịnh GHIKP</t>
  </si>
  <si>
    <t>Lớp đơn</t>
  </si>
  <si>
    <t>PP NCKH giáo dục</t>
  </si>
  <si>
    <t>Tuân ABCDEGKP; Hưởng HI</t>
  </si>
  <si>
    <t>Giáo dục hòa nhập</t>
  </si>
  <si>
    <t>C0115</t>
  </si>
  <si>
    <t>XD và tổ chức THCT</t>
  </si>
  <si>
    <t>C0113</t>
  </si>
  <si>
    <t>Đánh giá trong GDMN</t>
  </si>
  <si>
    <t>C0114</t>
  </si>
  <si>
    <t>Tuân AB; Vân Anh CDHIKP; Đ.Hằng EG</t>
  </si>
  <si>
    <t>PPTCHĐ tạo hình cho trẻ MN</t>
  </si>
  <si>
    <t>C0112</t>
  </si>
  <si>
    <t>PP TCHĐLQ với toán cho trẻ MN</t>
  </si>
  <si>
    <t>C0111</t>
  </si>
  <si>
    <t>Giáo dục gia đình</t>
  </si>
  <si>
    <t>C0116</t>
  </si>
  <si>
    <t>Vũ Duy Chinh AB; Đinh Hằng HICD;
Vũ Văn Hưởng EGKP</t>
  </si>
  <si>
    <t>Tiếng Anh</t>
  </si>
  <si>
    <t>A0054</t>
  </si>
  <si>
    <t>Quản lý GDMN</t>
  </si>
  <si>
    <t>C0118</t>
  </si>
  <si>
    <t xml:space="preserve"> Đinh Hằng AB; Tuân CDEGHI KP</t>
  </si>
  <si>
    <t>Viết</t>
  </si>
  <si>
    <r>
      <t>Chuyên đề 1</t>
    </r>
    <r>
      <rPr>
        <sz val="9.5"/>
        <rFont val="Tahoma"/>
        <family val="2"/>
      </rPr>
      <t>: Điều chỉnh KH</t>
    </r>
  </si>
  <si>
    <t>C0127</t>
  </si>
  <si>
    <t>Lớp đơn</t>
  </si>
  <si>
    <t>Vấn đáp</t>
  </si>
  <si>
    <t>GD cho trẻ ở trường MN</t>
  </si>
  <si>
    <r>
      <t>Chuyên đề 2</t>
    </r>
    <r>
      <rPr>
        <sz val="9.5"/>
        <rFont val="Tahoma"/>
        <family val="2"/>
      </rPr>
      <t>: Chăm sóc sức</t>
    </r>
  </si>
  <si>
    <t>C0128</t>
  </si>
  <si>
    <t xml:space="preserve">Văn Danh ABCDEG; Văn Chường HI; </t>
  </si>
  <si>
    <t xml:space="preserve"> khỏe trẻ tại trường MN</t>
  </si>
  <si>
    <t>Ái Nhi KP</t>
  </si>
  <si>
    <t>Thực tập sư phạm Mẫu giáo</t>
  </si>
  <si>
    <t>C0126</t>
  </si>
  <si>
    <t>PP tổ chức HĐ cho trẻ MN làm quen TPVH</t>
  </si>
  <si>
    <t>C0106</t>
  </si>
  <si>
    <t>Phòng bệnh và ĐBAT cho trẻ</t>
  </si>
  <si>
    <t>C0104</t>
  </si>
  <si>
    <t>Kép 2 lớp</t>
  </si>
  <si>
    <t xml:space="preserve">Viết </t>
  </si>
  <si>
    <t>PPtổ chức HĐ phát triển thể chất cho trẻ MN</t>
  </si>
  <si>
    <t>C0107</t>
  </si>
  <si>
    <t>Tổ chức hoạt động vui chơi cho trẻ MN</t>
  </si>
  <si>
    <t>C0105</t>
  </si>
  <si>
    <t>PPtổ chức HĐ âm nhạc cho trẻ MN</t>
  </si>
  <si>
    <t>C0108</t>
  </si>
  <si>
    <t>B0106</t>
  </si>
  <si>
    <t>Lý thuyết</t>
  </si>
  <si>
    <t>Tạo hình đồ chơi</t>
  </si>
  <si>
    <t>PP tổ chức HĐ phát triển ngôn ngữ cho trẻ MN</t>
  </si>
  <si>
    <t>C0109</t>
  </si>
  <si>
    <t>PP tổ chức HĐ cho trẻ MN làm quen với MTXQ</t>
  </si>
  <si>
    <t>C0110</t>
  </si>
  <si>
    <t>Nghề giáo viên mầm non</t>
  </si>
  <si>
    <t>C0117</t>
  </si>
  <si>
    <t>Tư tưởng Hồ Chí Minh</t>
  </si>
  <si>
    <t>Thể dục 3</t>
  </si>
  <si>
    <t>Thực tập sư phạm Nhà trẻ</t>
  </si>
  <si>
    <t>C0125</t>
  </si>
  <si>
    <t>Sự phát triển thể chất trẻ em</t>
  </si>
  <si>
    <t>B0101</t>
  </si>
  <si>
    <t>Văn Danh ABCDEGHI</t>
  </si>
  <si>
    <t>Kép 2 lớp</t>
  </si>
  <si>
    <t>Những NLCB của CN Mác-LN 1</t>
  </si>
  <si>
    <t>Văn Liệu ABCDEG; Văn Dũng HI</t>
  </si>
  <si>
    <t>Tâm lý đại cương</t>
  </si>
  <si>
    <t>Nguyễn Đức Thới ABCDEG; Phí Huyền HI</t>
  </si>
  <si>
    <t>Giáo dục đại cương</t>
  </si>
  <si>
    <t>Vũ Hưởng ABCD;  Tuân EGHI</t>
  </si>
  <si>
    <t>Sư học và phát triển tâm lý trẻ em 1</t>
  </si>
  <si>
    <t>B0102</t>
  </si>
  <si>
    <t>Cơ sở văn hóa Việt Nam</t>
  </si>
  <si>
    <t>A0019</t>
  </si>
  <si>
    <t>Nga ABCD, Nhung EGHI</t>
  </si>
  <si>
    <t>Nhạc cơ sở</t>
  </si>
  <si>
    <t>B0104</t>
  </si>
  <si>
    <t>Ái A; Hải BCDH; Mỹ G; Thủy E ; Tuyên I</t>
  </si>
  <si>
    <t>Múa cơ bản</t>
  </si>
  <si>
    <t>B0205</t>
  </si>
  <si>
    <t>Quân ABCD; Thuận EGHI</t>
  </si>
  <si>
    <t>LT: kép 2 lớp</t>
  </si>
  <si>
    <t>TH: lớp đơn</t>
  </si>
  <si>
    <t>Những NLCB của CN Mác-LN 2</t>
  </si>
  <si>
    <t>Sự học và phát triển tâm lý trẻ em 2</t>
  </si>
  <si>
    <t>Chương trình GDMN</t>
  </si>
  <si>
    <t>C0102</t>
  </si>
  <si>
    <t>Lê Hiền AB;  Bích Thủy CD, EG; Vân Anh HI</t>
  </si>
  <si>
    <t>Giáo dục học mầm non</t>
  </si>
  <si>
    <t>C0101</t>
  </si>
  <si>
    <t>Tuân AB; Vũ Hưởng EGHI; Đ. Hằng CD</t>
  </si>
  <si>
    <t>Phạm Văn Liệu ABCD; Trần Công Huân EGHI</t>
  </si>
  <si>
    <t>Vệ sinh-dinh dưỡng</t>
  </si>
  <si>
    <t>C0103</t>
  </si>
  <si>
    <t>Q.Hương EG (từ tiết 29-48); Long HI (từ tiết 29-48)</t>
  </si>
  <si>
    <t>B0103</t>
  </si>
  <si>
    <t>Mỹ thuật</t>
  </si>
  <si>
    <t>B0105</t>
  </si>
  <si>
    <t>Việt Trung ABCD; Đăng Hiệp EG; Diệu Hà HI</t>
  </si>
  <si>
    <t>VHTN và đọc kể diễn cảm</t>
  </si>
  <si>
    <t>B0107</t>
  </si>
  <si>
    <t>Hồng Nhung ABCD; Thu Nga EGHI</t>
  </si>
  <si>
    <t>C0119</t>
  </si>
  <si>
    <t>Kỹ năng hát - múa bài hát mầm non</t>
  </si>
  <si>
    <t>Múa: Thi ACEH; Chung BDGI</t>
  </si>
  <si>
    <t>Hát : 15 tiết</t>
  </si>
  <si>
    <t>Ái A; Chung H,I;Tuyên B,C,D,E,G</t>
  </si>
  <si>
    <t>Múa : 15 tiết</t>
  </si>
  <si>
    <t>Giáo dục thể chất 1</t>
  </si>
  <si>
    <t>Nam ABCD; Nhất EG; Đức Tuấn HI</t>
  </si>
  <si>
    <t>Kiến tập sư phạm</t>
  </si>
  <si>
    <t>C0124</t>
  </si>
  <si>
    <t>1 tuần</t>
  </si>
  <si>
    <t>N22, T16,  D12, TA4</t>
  </si>
  <si>
    <t>Thực tập sư phạm bậc THCS</t>
  </si>
  <si>
    <t>Nguyễn Hồng Tín</t>
  </si>
  <si>
    <t>Mai Anh Tuấn</t>
  </si>
  <si>
    <t>Thực tập sư phạm bậc Tiểu học</t>
  </si>
  <si>
    <t>Võ Văn Quân (LT) Phạm Quang Thuận (TH)</t>
  </si>
  <si>
    <t>TH chia nhóm</t>
  </si>
  <si>
    <t>Từ 08/4 - 13/4/2019 (1 tuần)</t>
  </si>
  <si>
    <t>HỌC KỲ 2 : Từ 07/01/2019 đến 05/6/2019 (20 tuần)</t>
  </si>
  <si>
    <t>Đường lối CM của Đảng</t>
  </si>
  <si>
    <t>Phương pháp NCKH - GD</t>
  </si>
  <si>
    <t>PP GDTC bậc THCS</t>
  </si>
  <si>
    <t>B0420</t>
  </si>
  <si>
    <t>Phan Đức Tuấn</t>
  </si>
  <si>
    <t>T16</t>
  </si>
  <si>
    <t xml:space="preserve">Bóng chuyền </t>
  </si>
  <si>
    <t>C0411</t>
  </si>
  <si>
    <t>Nông Công Nhất</t>
  </si>
  <si>
    <t>Võ thuật (Vovinam)</t>
  </si>
  <si>
    <t>C0414</t>
  </si>
  <si>
    <t>Bóng bàn</t>
  </si>
  <si>
    <t>C0413</t>
  </si>
  <si>
    <t>Tự chọn NVNT: Khiêu vũ thể thao</t>
  </si>
  <si>
    <t>A0024</t>
  </si>
  <si>
    <t>Cầu lông</t>
  </si>
  <si>
    <t>C0412</t>
  </si>
  <si>
    <t xml:space="preserve">Tiếng Anh </t>
  </si>
  <si>
    <t>Nguyễn Hoàng Mai Thy</t>
  </si>
  <si>
    <t>N22, T16</t>
  </si>
  <si>
    <t>trắc nghiệm, tự luận</t>
  </si>
  <si>
    <t>Tự chọn chuyên ngành: Cờ vua</t>
  </si>
  <si>
    <t>C0416</t>
  </si>
  <si>
    <t>Chuyên đề 1:Phân tích và điều chỉnh kế hoạch dạy học</t>
  </si>
  <si>
    <t>C0428</t>
  </si>
  <si>
    <t>xếp 16 tiết</t>
  </si>
  <si>
    <t>Chuyên đề 2: Công tác tổ chức thi đấu và trọng tài các giải thể thao phong trào</t>
  </si>
  <si>
    <t>C0430</t>
  </si>
  <si>
    <t>Viết Cường, Nhất</t>
  </si>
  <si>
    <t>TTSP Bậc THCS</t>
  </si>
  <si>
    <t>C0427</t>
  </si>
  <si>
    <t>(T17)</t>
  </si>
  <si>
    <t xml:space="preserve"> T17, N23, TA5</t>
  </si>
  <si>
    <t>LL&amp;PP TDTT</t>
  </si>
  <si>
    <t>C0418</t>
  </si>
  <si>
    <t>T17</t>
  </si>
  <si>
    <t>PP GDTC bậc Tiểu học</t>
  </si>
  <si>
    <t>C0419</t>
  </si>
  <si>
    <t>C0403</t>
  </si>
  <si>
    <t>M.Thanh; Lâm</t>
  </si>
  <si>
    <t>Điền kinh 3</t>
  </si>
  <si>
    <t>C0407</t>
  </si>
  <si>
    <t>Đá cầu</t>
  </si>
  <si>
    <t>C0409</t>
  </si>
  <si>
    <t>Đỗ Viết Cường</t>
  </si>
  <si>
    <t>Công tác đội</t>
  </si>
  <si>
    <t>T17, N23</t>
  </si>
  <si>
    <t>Tự chọn chuyên ngành: Bơi lội</t>
  </si>
  <si>
    <t>C0423</t>
  </si>
  <si>
    <t>Vệ sinh &amp; Y học TDTT</t>
  </si>
  <si>
    <t>B0410</t>
  </si>
  <si>
    <t>Nguyễn Văn Chường</t>
  </si>
  <si>
    <t>trắc nghiệm</t>
  </si>
  <si>
    <t>Điền kinh 4</t>
  </si>
  <si>
    <t>C0408</t>
  </si>
  <si>
    <t>Thể dục 4</t>
  </si>
  <si>
    <t>C0404</t>
  </si>
  <si>
    <t>Bóng đá</t>
  </si>
  <si>
    <t>C0410</t>
  </si>
  <si>
    <t>Tự chọn CSN: Giao tiếp SP</t>
  </si>
  <si>
    <t>C0426</t>
  </si>
  <si>
    <t>Phí Thị Thu Huyền</t>
  </si>
  <si>
    <t>TTSP Bậc Tiểu học</t>
  </si>
  <si>
    <t>Những NLCB CN Mác LN1</t>
  </si>
  <si>
    <t xml:space="preserve">Lê Văn Dũng </t>
  </si>
  <si>
    <t>Tâm lý học ĐC</t>
  </si>
  <si>
    <t xml:space="preserve">Vũ Thị Thúy </t>
  </si>
  <si>
    <t>Giáo dục ĐC</t>
  </si>
  <si>
    <t>Giải phẫu học</t>
  </si>
  <si>
    <t>B0408</t>
  </si>
  <si>
    <t>Nguyễn Văn Danh</t>
  </si>
  <si>
    <t>T18</t>
  </si>
  <si>
    <t>Điền kinh 1</t>
  </si>
  <si>
    <t>C0405</t>
  </si>
  <si>
    <t>Thể dục 1</t>
  </si>
  <si>
    <t>C0401</t>
  </si>
  <si>
    <t>Nguyễn Thế Lâm</t>
  </si>
  <si>
    <t>Trò chơi VĐ</t>
  </si>
  <si>
    <t>C0415</t>
  </si>
  <si>
    <t>Những NLCB CN Mác LN2</t>
  </si>
  <si>
    <t>Tâm lý học LT &amp;SP</t>
  </si>
  <si>
    <t>Tâm lý học TDTT</t>
  </si>
  <si>
    <t>Sinh lý học</t>
  </si>
  <si>
    <t>B0409</t>
  </si>
  <si>
    <t>Thể dục 2</t>
  </si>
  <si>
    <t>C0402</t>
  </si>
  <si>
    <t>Hà Thị Mai Thanh 
Nguyễn Thế Lâm</t>
  </si>
  <si>
    <t>Điền kinh 2</t>
  </si>
  <si>
    <t>C0406</t>
  </si>
  <si>
    <t>Kiến tập</t>
  </si>
  <si>
    <t>C0425</t>
  </si>
  <si>
    <t>PP dàn dựng chương trình BD</t>
  </si>
  <si>
    <t>C0218</t>
  </si>
  <si>
    <t>Nguyễn Văn Tuyên</t>
  </si>
  <si>
    <t>N22</t>
  </si>
  <si>
    <t>báo cáo</t>
  </si>
  <si>
    <t>Ký xướng âm 5</t>
  </si>
  <si>
    <t>C0207</t>
  </si>
  <si>
    <t>Lê Thị Thu Thủy</t>
  </si>
  <si>
    <t xml:space="preserve">Đệm đàn </t>
  </si>
  <si>
    <t>C0216</t>
  </si>
  <si>
    <t>Tăng Long Phước</t>
  </si>
  <si>
    <t xml:space="preserve">CH-DD hát tập thể </t>
  </si>
  <si>
    <t>C0217</t>
  </si>
  <si>
    <t xml:space="preserve">Nguyễn Văn Hảo </t>
  </si>
  <si>
    <t>Lịch sử AN 2</t>
  </si>
  <si>
    <t>C0209</t>
  </si>
  <si>
    <t>Cơ sở văn hóa Việt Nam</t>
  </si>
  <si>
    <t>Nguyễn Thị Hồng Nhung</t>
  </si>
  <si>
    <t>Âm nhạc cổ truyền Việt Nam</t>
  </si>
  <si>
    <t>C0221</t>
  </si>
  <si>
    <t xml:space="preserve">Phan Thị Thịnh </t>
  </si>
  <si>
    <r>
      <t>Tự chọn NVNT:</t>
    </r>
    <r>
      <rPr>
        <sz val="9"/>
        <rFont val="Tahoma"/>
        <family val="2"/>
      </rPr>
      <t xml:space="preserve"> </t>
    </r>
  </si>
  <si>
    <t>A0022</t>
  </si>
  <si>
    <t>Nguyễn Văn Hảo</t>
  </si>
  <si>
    <t>Nghệ thuật học</t>
  </si>
  <si>
    <r>
      <t>Tự chọn chuyên ngành :</t>
    </r>
    <r>
      <rPr>
        <sz val="9"/>
        <rFont val="Tahoma"/>
        <family val="2"/>
      </rPr>
      <t xml:space="preserve"> </t>
    </r>
  </si>
  <si>
    <t>C0224</t>
  </si>
  <si>
    <t>Chép nhạc máy tính</t>
  </si>
  <si>
    <r>
      <t xml:space="preserve">Chuyên đề 1: </t>
    </r>
    <r>
      <rPr>
        <sz val="9"/>
        <rFont val="Tahoma"/>
        <family val="2"/>
      </rPr>
      <t xml:space="preserve">Kỹ năng phối </t>
    </r>
  </si>
  <si>
    <t>C0227</t>
  </si>
  <si>
    <t>Nguyễn Văn Hảo</t>
  </si>
  <si>
    <t>Xếp 16 tiết</t>
  </si>
  <si>
    <t>hợp đàn hát</t>
  </si>
  <si>
    <t>Chuyên đề 2:</t>
  </si>
  <si>
    <t>C0228</t>
  </si>
  <si>
    <t>Chế Long Mỹ</t>
  </si>
  <si>
    <t>Phân tích và điều chỉnh KHDH</t>
  </si>
  <si>
    <t>Thực tập sư phạm THCS</t>
  </si>
  <si>
    <t>C0226</t>
  </si>
  <si>
    <t xml:space="preserve">Hòa âm </t>
  </si>
  <si>
    <t>B0201</t>
  </si>
  <si>
    <t>N23</t>
  </si>
  <si>
    <t>PP dạy học âm nhạc Tiểu học</t>
  </si>
  <si>
    <t>C0219</t>
  </si>
  <si>
    <t>N23, D13</t>
  </si>
  <si>
    <t xml:space="preserve">Công tác đội </t>
  </si>
  <si>
    <t>Ký xướng âm 3</t>
  </si>
  <si>
    <t>C0205</t>
  </si>
  <si>
    <t xml:space="preserve">Nhạc cụ 2 </t>
  </si>
  <si>
    <t>C0215</t>
  </si>
  <si>
    <t>Hoàng Minh Hải</t>
  </si>
  <si>
    <t>nhóm (4SV/t)</t>
  </si>
  <si>
    <t>chưa lấy điểm</t>
  </si>
  <si>
    <t>Thanh nhạc 2</t>
  </si>
  <si>
    <t>C0211</t>
  </si>
  <si>
    <t>Lê Thị Minh Xuân</t>
  </si>
  <si>
    <t>Tư tưởng Hồ Chí Minh</t>
  </si>
  <si>
    <t>Hình thức thể loại âm nhạc</t>
  </si>
  <si>
    <t>B0203</t>
  </si>
  <si>
    <t>Lịch sử âm nhạc 1</t>
  </si>
  <si>
    <t>C0208</t>
  </si>
  <si>
    <t>PP dạy học âm nhạc THCS</t>
  </si>
  <si>
    <t>C0220</t>
  </si>
  <si>
    <t>Ký xướng âm 4</t>
  </si>
  <si>
    <t>C0206</t>
  </si>
  <si>
    <t>Nhạc cụ 2 - tiếp</t>
  </si>
  <si>
    <t>Nhạc khí PT (TC CS ngành)</t>
  </si>
  <si>
    <t>B0206</t>
  </si>
  <si>
    <t>Thanh nhạc 2 - tiếp</t>
  </si>
  <si>
    <t>Thực tập sư phạm Tiểu học</t>
  </si>
  <si>
    <t>C0225</t>
  </si>
  <si>
    <t>Lý thuyết âm nhạc cơ bản 1</t>
  </si>
  <si>
    <t>C0201</t>
  </si>
  <si>
    <t>N24</t>
  </si>
  <si>
    <t>N24, D14</t>
  </si>
  <si>
    <t>Ký xướng âm 1</t>
  </si>
  <si>
    <t>C0203</t>
  </si>
  <si>
    <t>Phan Thị Thịnh</t>
  </si>
  <si>
    <t>Nhạc cụ 1</t>
  </si>
  <si>
    <t>C0214</t>
  </si>
  <si>
    <t>Chế Long Mỹ</t>
  </si>
  <si>
    <t>Thanh nhạc 1</t>
  </si>
  <si>
    <t>C0210</t>
  </si>
  <si>
    <t>Lý thuyết âm nhạc cơ bản 2</t>
  </si>
  <si>
    <t>C0202</t>
  </si>
  <si>
    <t>Giáo dục thể chất 2</t>
  </si>
  <si>
    <t>Tự chọn Đại cương 1</t>
  </si>
  <si>
    <t>A0007</t>
  </si>
  <si>
    <t>Tiếng việt thực hành</t>
  </si>
  <si>
    <t>Ký xướng âm 2</t>
  </si>
  <si>
    <t>C0204</t>
  </si>
  <si>
    <t>Nhạc cụ 1 - tiếp</t>
  </si>
  <si>
    <t>Thanh nhạc 1 - tiếp</t>
  </si>
  <si>
    <t xml:space="preserve">Hát tập thể </t>
  </si>
  <si>
    <t>C0213</t>
  </si>
  <si>
    <t>Nguyễn Thị Ái</t>
  </si>
  <si>
    <t xml:space="preserve">Múa </t>
  </si>
  <si>
    <t>Nông Xuân Thi</t>
  </si>
  <si>
    <t xml:space="preserve">Kiến tập sư phạm </t>
  </si>
  <si>
    <t>C0230</t>
  </si>
  <si>
    <t>D13</t>
  </si>
  <si>
    <t>T16,N22,D12,TA4</t>
  </si>
  <si>
    <t>Quản lý HCNN và QL ngành GD&amp;ĐT</t>
  </si>
  <si>
    <t xml:space="preserve">Thái Văn Tài </t>
  </si>
  <si>
    <t>Giáo dục hòa nhập</t>
  </si>
  <si>
    <t>C0512</t>
  </si>
  <si>
    <t>Nguyễn Thị Hương Giang</t>
  </si>
  <si>
    <t>GD trẻ khó khăn về TC và TT</t>
  </si>
  <si>
    <t>C0513</t>
  </si>
  <si>
    <t>Nguyễn Văn Chí</t>
  </si>
  <si>
    <t>Tư vấn trong GD đặc biệt</t>
  </si>
  <si>
    <t>C0514</t>
  </si>
  <si>
    <t>Vũ Duy Chinh</t>
  </si>
  <si>
    <t>GD trẻ khuyết tật trí tuệ</t>
  </si>
  <si>
    <t>Thực tập giáo dục trẻ khiếm thị</t>
  </si>
  <si>
    <t>C0519</t>
  </si>
  <si>
    <t>Quản lý cơ sở GD trẻ khuyết tật</t>
  </si>
  <si>
    <t>C0515</t>
  </si>
  <si>
    <t>Nguyễn Thị Thảo</t>
  </si>
  <si>
    <t>Giao tiếp sư phạm trong GDĐB</t>
  </si>
  <si>
    <t>C0517</t>
  </si>
  <si>
    <t>Vũ Thị Thuý</t>
  </si>
  <si>
    <t>Tự chọn :</t>
  </si>
  <si>
    <t>C0516</t>
  </si>
  <si>
    <t>Tâm bệnh học trẻ em</t>
  </si>
  <si>
    <t>Chuyên đề 1 :</t>
  </si>
  <si>
    <t>C0522</t>
  </si>
  <si>
    <t>C0523</t>
  </si>
  <si>
    <t>Tiếng Anh</t>
  </si>
  <si>
    <t>A0501</t>
  </si>
  <si>
    <t>C0520</t>
  </si>
  <si>
    <t>Can thiệp sớm cho trẻ khuyết tật</t>
  </si>
  <si>
    <t>C0506</t>
  </si>
  <si>
    <t xml:space="preserve">Tổ chức các HĐGD cho trẻ </t>
  </si>
  <si>
    <t>C0507</t>
  </si>
  <si>
    <t>khuyết tật bậc mầm non</t>
  </si>
  <si>
    <t xml:space="preserve">PP dạy học cho học sinh khuyết tật </t>
  </si>
  <si>
    <t>C0508</t>
  </si>
  <si>
    <t>bậc tiểu học</t>
  </si>
  <si>
    <t xml:space="preserve">Văn học thiếu nhi và đọc kể DC </t>
  </si>
  <si>
    <t>Giáo dục trẻ khiếm thính</t>
  </si>
  <si>
    <t>C0509</t>
  </si>
  <si>
    <t>Giáo dục thể chất 3</t>
  </si>
  <si>
    <t>T17, TA5, N24, D13</t>
  </si>
  <si>
    <t>Chẩn đoán ĐG trong GDĐB</t>
  </si>
  <si>
    <t>C0505</t>
  </si>
  <si>
    <t>Giáo dục trẻ khiếm thị</t>
  </si>
  <si>
    <t>C0510</t>
  </si>
  <si>
    <t>Múa cơ bản</t>
  </si>
  <si>
    <t>B0110</t>
  </si>
  <si>
    <t>lý thuyết</t>
  </si>
  <si>
    <t>N24, D14,D13</t>
  </si>
  <si>
    <t>TTSP Giáo dục trẻ khiếm thính</t>
  </si>
  <si>
    <t>T18, N24, D14, TA6</t>
  </si>
  <si>
    <t>Sinh lý học trẻ em</t>
  </si>
  <si>
    <t>B0501</t>
  </si>
  <si>
    <t>D14</t>
  </si>
  <si>
    <t>Nhập môn Giáo dục đặc biệt</t>
  </si>
  <si>
    <t>C0504</t>
  </si>
  <si>
    <t>Tin học cơ bản</t>
  </si>
  <si>
    <t xml:space="preserve">Mỹ thuật </t>
  </si>
  <si>
    <t>Nguyễn Kim Hằng</t>
  </si>
  <si>
    <t>D14, N24</t>
  </si>
  <si>
    <t>B0108</t>
  </si>
  <si>
    <t>Ngô Đăng Hiệp</t>
  </si>
  <si>
    <t>Vệ sinh-dinh dưỡng-bệnh học</t>
  </si>
  <si>
    <t>C0501</t>
  </si>
  <si>
    <t>Tâm lý học lứa tuổi</t>
  </si>
  <si>
    <t>B0502</t>
  </si>
  <si>
    <t>C0502</t>
  </si>
  <si>
    <t>Giáo dục học tiểu học</t>
  </si>
  <si>
    <t>C0503</t>
  </si>
  <si>
    <t>N24,D14,D13</t>
  </si>
  <si>
    <t>C0518</t>
  </si>
  <si>
    <t>bước nhỏ một trong CTS cho trẻ KT</t>
  </si>
  <si>
    <r>
      <t xml:space="preserve">Chuyên đề 2: </t>
    </r>
    <r>
      <rPr>
        <sz val="9"/>
        <rFont val="Tahoma"/>
        <family val="2"/>
      </rPr>
      <t xml:space="preserve">Vận dụng CT từng </t>
    </r>
  </si>
  <si>
    <t>5 tuần (từ  04/3/2019 -  06/4/2019)</t>
  </si>
  <si>
    <t>5 tuần (từ  04/3/2019 -  05/4/2019)</t>
  </si>
  <si>
    <t>N24, D14, D13</t>
  </si>
  <si>
    <t>Từ 04/3/2019 – 05/4/2019 (5 tuần)</t>
  </si>
  <si>
    <t>Võ Văn Quân (LT) 
Phạm Quang Thuận (TH)</t>
  </si>
  <si>
    <t>6 tuần (04/3/2019 - 13/04/2019)</t>
  </si>
  <si>
    <t>Từ 08/4 - 12/4/2019 (1 tuần)</t>
  </si>
  <si>
    <t>Danh ABC; Chường D; Ái Nhi EGHI (Từ tiết 1-28);</t>
  </si>
  <si>
    <t>H.Thanh AB;T.Linh CDE; K.Linh GH; 
V.Hương IKP (30 tiết); Hiền IKP (45 tiết)</t>
  </si>
  <si>
    <t>4 tuần (từ 22/10/2018-  16/11/2018)</t>
  </si>
  <si>
    <t>Tự chọn Đại Cương: Quản lý HCNN và QL ngành GDĐT</t>
  </si>
  <si>
    <t>Trắc nghiệm,
tự luận</t>
  </si>
  <si>
    <t>trắc nghiệm,
tự luận</t>
  </si>
  <si>
    <t>Múa</t>
  </si>
  <si>
    <t>Vũ Thúy ABCD; Chinh EGHI; Giang KP</t>
  </si>
  <si>
    <t>Nguyễn Hằng A; Bích Thủy BD; Hiền CEH; Bấp GP; Nguyệt KI</t>
  </si>
  <si>
    <t>Hiền MinhA; Long BE; Bình DGHIP; Sĩ CK</t>
  </si>
  <si>
    <t>Long ACGP; Q. Hương DHIK; Vân Anh BE</t>
  </si>
  <si>
    <t>Nguyễn Hằng A; Bích Thủy BDG</t>
  </si>
  <si>
    <t>Hiền CEHP; Nguyệt KI</t>
  </si>
  <si>
    <t>Xếp16 tiết</t>
  </si>
  <si>
    <t>Văn Chường ABCDEG; Ái Nhi HIPK</t>
  </si>
  <si>
    <t>Hải ABH; Q. Hương DI; Bích Nguyệt CEGK; Hiền Minh P</t>
  </si>
  <si>
    <t>Thủy A; Hải CE;  Vân Anh BDG; Thảo HIPK</t>
  </si>
  <si>
    <t>Bình AC; Tâm Chung BDEHPI; Nhung GK</t>
  </si>
  <si>
    <t>H.Hà ACEHP; Phượng BDGK; Kim Oanh I</t>
  </si>
  <si>
    <t>Thảo AB; Bấp HIK, Vân Anh C; Q.Hương DP; Long GE</t>
  </si>
  <si>
    <t xml:space="preserve">Phí Huyền AB; Thới CDHIKP ; Lan EG </t>
  </si>
  <si>
    <t>Mỹ Hảo ABCDEG; Lê Văn Dũng HIKP</t>
  </si>
  <si>
    <t xml:space="preserve">PP NCKH giáo dục </t>
  </si>
  <si>
    <t>Tuân ABCDEG; Hưởng HIKP</t>
  </si>
  <si>
    <t>Mai Tuấn AB, Cường CDEG; Nam HP; Luận IK</t>
  </si>
  <si>
    <t>Thới AB; Phí Huyền EGHI; Vũ Thúy CD</t>
  </si>
  <si>
    <t>Tâm Chung A; Thi BCDEGHI</t>
  </si>
  <si>
    <t>Phí Huyền ABCD; Lan EG; Thới HI</t>
  </si>
  <si>
    <t>Thực tập GD trẻ khuyết tật trí tuệ</t>
  </si>
  <si>
    <t>C0521</t>
  </si>
  <si>
    <t>Phượng AEH; Nhung B; Kim Oanh C; 
H. Hà DGIK; Nga P</t>
  </si>
  <si>
    <t>Khánh Hòa, ngày 28 tháng 7 năm 2018</t>
  </si>
  <si>
    <t>Trắc nghiệm 
+ Tự luận</t>
  </si>
  <si>
    <t>Dự kiến 
học 20 tiết</t>
  </si>
  <si>
    <t>Tiếp HK 1, 
thi HK2</t>
  </si>
  <si>
    <t>HỌC KỲ 2 : Từ 07/01/2019 đến 01/6/2019 (20 tuần)</t>
  </si>
  <si>
    <t>Từ 07/01/2019 đến 25/01/2019;  18/02/2019 đến 07/6/2019</t>
  </si>
  <si>
    <t>Từ 07/01/2019 đến 25/01/2019;  18/02/2019 đến 10/5/2019</t>
  </si>
  <si>
    <t>Trắcc nghiệm 
+Tự luận</t>
  </si>
  <si>
    <t>Luận AB; Mai Tuấn CEHK, Nhất DGIP</t>
  </si>
  <si>
    <t>Hiệp ACEH; Kim Hằng K; Việt Trung BD; Diệu Hà GIP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</si>
</sst>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VND&quot;#,##0_);\(&quot;VND&quot;#,##0\)"/>
    <numFmt numFmtId="173" formatCode="&quot;VND&quot;#,##0_);[Red]\(&quot;VND&quot;#,##0\)"/>
    <numFmt numFmtId="174" formatCode="&quot;VND&quot;#,##0.00_);\(&quot;VND&quot;#,##0.00\)"/>
    <numFmt numFmtId="175" formatCode="&quot;VND&quot;#,##0.00_);[Red]\(&quot;VND&quot;#,##0.00\)"/>
    <numFmt numFmtId="176" formatCode="_(&quot;VND&quot;* #,##0_);_(&quot;VND&quot;* \(#,##0\);_(&quot;VND&quot;* &quot;-&quot;_);_(@_)"/>
    <numFmt numFmtId="177" formatCode="_(&quot;VND&quot;* #,##0.00_);_(&quot;VND&quot;* \(#,##0.00\);_(&quot;VND&quot;* &quot;-&quot;??_);_(@_)"/>
    <numFmt numFmtId="178" formatCode="dd/mm"/>
    <numFmt numFmtId="179" formatCode="00000"/>
    <numFmt numFmtId="180" formatCode="dd/m"/>
    <numFmt numFmtId="181" formatCode="###\ ###\ ###"/>
    <numFmt numFmtId="182" formatCode="0.0000"/>
    <numFmt numFmtId="183" formatCode="0.000"/>
    <numFmt numFmtId="184" formatCode="0.0"/>
    <numFmt numFmtId="185" formatCode="0.00000"/>
    <numFmt numFmtId="186" formatCode="0.000000"/>
    <numFmt numFmtId="187" formatCode="###.0\ ###\ ###"/>
    <numFmt numFmtId="188" formatCode="0.0000000"/>
    <numFmt numFmtId="189" formatCode="0.000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75">
    <font>
      <sz val="10"/>
      <name val="VNI-Times"/>
      <family val="0"/>
    </font>
    <font>
      <sz val="8"/>
      <name val="VNI-Times"/>
      <family val="0"/>
    </font>
    <font>
      <u val="single"/>
      <sz val="9"/>
      <color indexed="12"/>
      <name val="VNI-Times"/>
      <family val="0"/>
    </font>
    <font>
      <u val="single"/>
      <sz val="9"/>
      <color indexed="36"/>
      <name val="VNI-Times"/>
      <family val="0"/>
    </font>
    <font>
      <sz val="9"/>
      <name val="Tahoma"/>
      <family val="2"/>
    </font>
    <font>
      <sz val="10"/>
      <name val="Tahoma"/>
      <family val="2"/>
    </font>
    <font>
      <u val="single"/>
      <sz val="9"/>
      <name val="VNI-Times"/>
      <family val="0"/>
    </font>
    <font>
      <b/>
      <sz val="9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sz val="9.5"/>
      <name val="Tahoma"/>
      <family val="2"/>
    </font>
    <font>
      <sz val="8.5"/>
      <name val="Tahoma"/>
      <family val="2"/>
    </font>
    <font>
      <sz val="8"/>
      <name val="Tahoma"/>
      <family val="2"/>
    </font>
    <font>
      <i/>
      <sz val="10"/>
      <name val="Tahoma"/>
      <family val="2"/>
    </font>
    <font>
      <b/>
      <sz val="11"/>
      <name val="Tahoma"/>
      <family val="2"/>
    </font>
    <font>
      <sz val="13"/>
      <name val="Tahoma"/>
      <family val="2"/>
    </font>
    <font>
      <sz val="14"/>
      <name val="Tahoma"/>
      <family val="2"/>
    </font>
    <font>
      <sz val="11"/>
      <name val="Tahoma"/>
      <family val="2"/>
    </font>
    <font>
      <sz val="12"/>
      <name val="Times New Roman"/>
      <family val="1"/>
    </font>
    <font>
      <u val="single"/>
      <sz val="10"/>
      <name val="Tahoma"/>
      <family val="2"/>
    </font>
    <font>
      <i/>
      <sz val="9"/>
      <name val="Tahoma"/>
      <family val="2"/>
    </font>
    <font>
      <b/>
      <sz val="12"/>
      <name val="Tahoma"/>
      <family val="2"/>
    </font>
    <font>
      <sz val="11.5"/>
      <name val="Tahoma"/>
      <family val="2"/>
    </font>
    <font>
      <b/>
      <sz val="11.5"/>
      <name val="Tahoma"/>
      <family val="2"/>
    </font>
    <font>
      <sz val="10.5"/>
      <name val="Tahoma"/>
      <family val="2"/>
    </font>
    <font>
      <b/>
      <sz val="10.5"/>
      <name val="Tahoma"/>
      <family val="2"/>
    </font>
    <font>
      <sz val="9"/>
      <color indexed="8"/>
      <name val="Tahoma"/>
      <family val="2"/>
    </font>
    <font>
      <sz val="9"/>
      <color indexed="10"/>
      <name val="Tahoma"/>
      <family val="2"/>
    </font>
    <font>
      <i/>
      <sz val="9.5"/>
      <name val="Tahoma"/>
      <family val="2"/>
    </font>
    <font>
      <sz val="8.5"/>
      <color indexed="10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ahoma"/>
      <family val="2"/>
    </font>
    <font>
      <sz val="11"/>
      <color indexed="8"/>
      <name val="Tahoma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ahoma"/>
      <family val="2"/>
    </font>
    <font>
      <sz val="11"/>
      <color rgb="FF000000"/>
      <name val="Tahoma"/>
      <family val="2"/>
    </font>
    <font>
      <sz val="9"/>
      <color theme="1"/>
      <name val="Tahoma"/>
      <family val="2"/>
    </font>
    <font>
      <sz val="8"/>
      <color theme="1"/>
      <name val="Tahoma"/>
      <family val="2"/>
    </font>
    <font>
      <sz val="9"/>
      <color rgb="FFFF0000"/>
      <name val="Tahoma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0" borderId="0" xfId="53" applyFont="1" applyFill="1" applyAlignment="1" applyProtection="1">
      <alignment vertical="center"/>
      <protection/>
    </xf>
    <xf numFmtId="0" fontId="7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2" fillId="0" borderId="1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5" fillId="0" borderId="0" xfId="0" applyFont="1" applyFill="1" applyAlignment="1">
      <alignment/>
    </xf>
    <xf numFmtId="0" fontId="4" fillId="0" borderId="12" xfId="0" applyFont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center" wrapText="1"/>
    </xf>
    <xf numFmtId="0" fontId="18" fillId="0" borderId="0" xfId="0" applyFont="1" applyBorder="1" applyAlignment="1">
      <alignment/>
    </xf>
    <xf numFmtId="0" fontId="19" fillId="0" borderId="0" xfId="53" applyFont="1" applyFill="1" applyAlignment="1" applyProtection="1">
      <alignment vertical="center"/>
      <protection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4" xfId="0" applyFont="1" applyBorder="1" applyAlignment="1">
      <alignment/>
    </xf>
    <xf numFmtId="0" fontId="8" fillId="0" borderId="12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vertical="center" wrapText="1"/>
    </xf>
    <xf numFmtId="0" fontId="4" fillId="34" borderId="13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9" fillId="0" borderId="0" xfId="0" applyFont="1" applyFill="1" applyAlignment="1" quotePrefix="1">
      <alignment horizontal="right" vertical="center"/>
    </xf>
    <xf numFmtId="0" fontId="9" fillId="0" borderId="0" xfId="0" applyFont="1" applyFill="1" applyAlignment="1" quotePrefix="1">
      <alignment vertical="center"/>
    </xf>
    <xf numFmtId="0" fontId="21" fillId="0" borderId="0" xfId="0" applyFont="1" applyFill="1" applyAlignment="1">
      <alignment horizontal="left" vertical="center"/>
    </xf>
    <xf numFmtId="0" fontId="23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center"/>
    </xf>
    <xf numFmtId="14" fontId="9" fillId="0" borderId="0" xfId="0" applyNumberFormat="1" applyFont="1" applyFill="1" applyAlignment="1">
      <alignment vertical="center"/>
    </xf>
    <xf numFmtId="0" fontId="9" fillId="0" borderId="0" xfId="0" applyFont="1" applyAlignment="1">
      <alignment/>
    </xf>
    <xf numFmtId="0" fontId="69" fillId="0" borderId="0" xfId="0" applyFont="1" applyAlignment="1">
      <alignment/>
    </xf>
    <xf numFmtId="0" fontId="6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2" fillId="0" borderId="0" xfId="0" applyFont="1" applyFill="1" applyAlignment="1" quotePrefix="1">
      <alignment horizontal="right" vertical="center" wrapText="1"/>
    </xf>
    <xf numFmtId="0" fontId="26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justify" vertical="center"/>
    </xf>
    <xf numFmtId="0" fontId="4" fillId="0" borderId="15" xfId="0" applyFont="1" applyFill="1" applyBorder="1" applyAlignment="1">
      <alignment vertical="center" wrapText="1"/>
    </xf>
    <xf numFmtId="0" fontId="17" fillId="0" borderId="0" xfId="0" applyFont="1" applyFill="1" applyAlignment="1" quotePrefix="1">
      <alignment horizontal="right" vertical="center"/>
    </xf>
    <xf numFmtId="0" fontId="70" fillId="0" borderId="0" xfId="0" applyFont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70" fillId="0" borderId="0" xfId="0" applyFont="1" applyAlignment="1">
      <alignment/>
    </xf>
    <xf numFmtId="14" fontId="17" fillId="0" borderId="0" xfId="0" applyNumberFormat="1" applyFont="1" applyFill="1" applyAlignment="1">
      <alignment vertical="center"/>
    </xf>
    <xf numFmtId="0" fontId="17" fillId="0" borderId="0" xfId="0" applyFont="1" applyFill="1" applyAlignment="1" quotePrefix="1">
      <alignment vertical="center"/>
    </xf>
    <xf numFmtId="0" fontId="10" fillId="0" borderId="12" xfId="0" applyFont="1" applyFill="1" applyBorder="1" applyAlignment="1">
      <alignment horizontal="justify" vertical="center" wrapText="1"/>
    </xf>
    <xf numFmtId="0" fontId="10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justify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justify" vertical="center" wrapText="1"/>
    </xf>
    <xf numFmtId="0" fontId="10" fillId="0" borderId="15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vertical="center"/>
    </xf>
    <xf numFmtId="0" fontId="29" fillId="0" borderId="12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 quotePrefix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left" vertical="center"/>
    </xf>
    <xf numFmtId="0" fontId="10" fillId="34" borderId="12" xfId="0" applyFont="1" applyFill="1" applyBorder="1" applyAlignment="1">
      <alignment horizontal="center" vertical="center"/>
    </xf>
    <xf numFmtId="0" fontId="5" fillId="34" borderId="12" xfId="0" applyFont="1" applyFill="1" applyBorder="1" applyAlignment="1" quotePrefix="1">
      <alignment horizontal="center" vertical="center"/>
    </xf>
    <xf numFmtId="0" fontId="11" fillId="0" borderId="13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0" fillId="34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2" fillId="34" borderId="1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justify" vertical="center" wrapText="1"/>
    </xf>
    <xf numFmtId="0" fontId="26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0" fillId="0" borderId="13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2" xfId="0" applyFont="1" applyFill="1" applyBorder="1" applyAlignment="1" quotePrefix="1">
      <alignment horizontal="center" vertical="center"/>
    </xf>
    <xf numFmtId="0" fontId="71" fillId="0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71" fillId="0" borderId="15" xfId="0" applyFont="1" applyFill="1" applyBorder="1" applyAlignment="1">
      <alignment horizontal="center" vertical="center"/>
    </xf>
    <xf numFmtId="0" fontId="71" fillId="0" borderId="12" xfId="0" applyFont="1" applyFill="1" applyBorder="1" applyAlignment="1">
      <alignment horizontal="center" vertical="center"/>
    </xf>
    <xf numFmtId="0" fontId="72" fillId="0" borderId="12" xfId="0" applyFont="1" applyFill="1" applyBorder="1" applyAlignment="1">
      <alignment horizontal="center" vertical="center"/>
    </xf>
    <xf numFmtId="0" fontId="73" fillId="0" borderId="15" xfId="0" applyFont="1" applyFill="1" applyBorder="1" applyAlignment="1">
      <alignment horizontal="center" vertical="center"/>
    </xf>
    <xf numFmtId="0" fontId="74" fillId="0" borderId="0" xfId="0" applyFont="1" applyAlignment="1">
      <alignment/>
    </xf>
    <xf numFmtId="0" fontId="72" fillId="0" borderId="13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17" fillId="0" borderId="0" xfId="0" applyFont="1" applyFill="1" applyAlignment="1" quotePrefix="1">
      <alignment horizontal="right" vertical="center" wrapText="1"/>
    </xf>
    <xf numFmtId="0" fontId="12" fillId="0" borderId="12" xfId="0" applyFont="1" applyBorder="1" applyAlignment="1">
      <alignment horizontal="justify" vertical="center"/>
    </xf>
    <xf numFmtId="0" fontId="12" fillId="34" borderId="12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right" vertical="center"/>
    </xf>
    <xf numFmtId="0" fontId="31" fillId="0" borderId="11" xfId="0" applyFont="1" applyFill="1" applyBorder="1" applyAlignment="1">
      <alignment horizontal="left" vertical="center"/>
    </xf>
    <xf numFmtId="0" fontId="4" fillId="0" borderId="15" xfId="0" applyFont="1" applyFill="1" applyBorder="1" applyAlignment="1" quotePrefix="1">
      <alignment horizontal="center" vertical="center"/>
    </xf>
    <xf numFmtId="0" fontId="11" fillId="35" borderId="12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vertical="center"/>
    </xf>
    <xf numFmtId="0" fontId="4" fillId="35" borderId="12" xfId="0" applyFont="1" applyFill="1" applyBorder="1" applyAlignment="1" quotePrefix="1">
      <alignment horizontal="center" vertical="center"/>
    </xf>
    <xf numFmtId="0" fontId="72" fillId="35" borderId="12" xfId="0" applyFont="1" applyFill="1" applyBorder="1" applyAlignment="1">
      <alignment horizontal="center" vertical="center"/>
    </xf>
    <xf numFmtId="0" fontId="71" fillId="35" borderId="12" xfId="0" applyFont="1" applyFill="1" applyBorder="1" applyAlignment="1">
      <alignment horizontal="center" vertical="center"/>
    </xf>
    <xf numFmtId="0" fontId="18" fillId="35" borderId="0" xfId="0" applyFont="1" applyFill="1" applyAlignment="1">
      <alignment/>
    </xf>
    <xf numFmtId="0" fontId="11" fillId="33" borderId="13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 quotePrefix="1">
      <alignment horizontal="center" vertical="center"/>
    </xf>
    <xf numFmtId="0" fontId="4" fillId="0" borderId="15" xfId="0" applyFont="1" applyFill="1" applyBorder="1" applyAlignment="1" quotePrefix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 quotePrefix="1">
      <alignment horizontal="center" vertical="center"/>
    </xf>
    <xf numFmtId="0" fontId="5" fillId="0" borderId="15" xfId="0" applyFont="1" applyFill="1" applyBorder="1" applyAlignment="1" quotePrefix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1009650</xdr:colOff>
      <xdr:row>1</xdr:row>
      <xdr:rowOff>238125</xdr:rowOff>
    </xdr:from>
    <xdr:to>
      <xdr:col>1</xdr:col>
      <xdr:colOff>2057400</xdr:colOff>
      <xdr:row>1</xdr:row>
      <xdr:rowOff>238125</xdr:rowOff>
    </xdr:to>
    <xdr:sp>
      <xdr:nvSpPr>
        <xdr:cNvPr id="1" name="Line 188"/>
        <xdr:cNvSpPr>
          <a:spLocks/>
        </xdr:cNvSpPr>
      </xdr:nvSpPr>
      <xdr:spPr>
        <a:xfrm>
          <a:off x="1362075" y="50482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971550</xdr:colOff>
      <xdr:row>84</xdr:row>
      <xdr:rowOff>247650</xdr:rowOff>
    </xdr:from>
    <xdr:to>
      <xdr:col>1</xdr:col>
      <xdr:colOff>2019300</xdr:colOff>
      <xdr:row>84</xdr:row>
      <xdr:rowOff>247650</xdr:rowOff>
    </xdr:to>
    <xdr:sp>
      <xdr:nvSpPr>
        <xdr:cNvPr id="2" name="Line 190"/>
        <xdr:cNvSpPr>
          <a:spLocks/>
        </xdr:cNvSpPr>
      </xdr:nvSpPr>
      <xdr:spPr>
        <a:xfrm>
          <a:off x="1323975" y="2229802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971550</xdr:colOff>
      <xdr:row>43</xdr:row>
      <xdr:rowOff>266700</xdr:rowOff>
    </xdr:from>
    <xdr:to>
      <xdr:col>1</xdr:col>
      <xdr:colOff>2019300</xdr:colOff>
      <xdr:row>43</xdr:row>
      <xdr:rowOff>266700</xdr:rowOff>
    </xdr:to>
    <xdr:sp>
      <xdr:nvSpPr>
        <xdr:cNvPr id="3" name="Line 407"/>
        <xdr:cNvSpPr>
          <a:spLocks/>
        </xdr:cNvSpPr>
      </xdr:nvSpPr>
      <xdr:spPr>
        <a:xfrm>
          <a:off x="1323975" y="1148715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1038225</xdr:colOff>
      <xdr:row>1</xdr:row>
      <xdr:rowOff>238125</xdr:rowOff>
    </xdr:from>
    <xdr:to>
      <xdr:col>1</xdr:col>
      <xdr:colOff>2085975</xdr:colOff>
      <xdr:row>1</xdr:row>
      <xdr:rowOff>238125</xdr:rowOff>
    </xdr:to>
    <xdr:sp>
      <xdr:nvSpPr>
        <xdr:cNvPr id="4" name="Line 188"/>
        <xdr:cNvSpPr>
          <a:spLocks/>
        </xdr:cNvSpPr>
      </xdr:nvSpPr>
      <xdr:spPr>
        <a:xfrm>
          <a:off x="1390650" y="50482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971550</xdr:colOff>
      <xdr:row>84</xdr:row>
      <xdr:rowOff>247650</xdr:rowOff>
    </xdr:from>
    <xdr:to>
      <xdr:col>1</xdr:col>
      <xdr:colOff>2019300</xdr:colOff>
      <xdr:row>84</xdr:row>
      <xdr:rowOff>247650</xdr:rowOff>
    </xdr:to>
    <xdr:sp>
      <xdr:nvSpPr>
        <xdr:cNvPr id="5" name="Line 190"/>
        <xdr:cNvSpPr>
          <a:spLocks/>
        </xdr:cNvSpPr>
      </xdr:nvSpPr>
      <xdr:spPr>
        <a:xfrm>
          <a:off x="1323975" y="2229802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971550</xdr:colOff>
      <xdr:row>43</xdr:row>
      <xdr:rowOff>266700</xdr:rowOff>
    </xdr:from>
    <xdr:to>
      <xdr:col>1</xdr:col>
      <xdr:colOff>2019300</xdr:colOff>
      <xdr:row>43</xdr:row>
      <xdr:rowOff>266700</xdr:rowOff>
    </xdr:to>
    <xdr:sp>
      <xdr:nvSpPr>
        <xdr:cNvPr id="6" name="Line 407"/>
        <xdr:cNvSpPr>
          <a:spLocks/>
        </xdr:cNvSpPr>
      </xdr:nvSpPr>
      <xdr:spPr>
        <a:xfrm>
          <a:off x="1323975" y="1148715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1095375</xdr:colOff>
      <xdr:row>2</xdr:row>
      <xdr:rowOff>9525</xdr:rowOff>
    </xdr:from>
    <xdr:to>
      <xdr:col>1</xdr:col>
      <xdr:colOff>2143125</xdr:colOff>
      <xdr:row>2</xdr:row>
      <xdr:rowOff>9525</xdr:rowOff>
    </xdr:to>
    <xdr:sp>
      <xdr:nvSpPr>
        <xdr:cNvPr id="1" name="Line 456"/>
        <xdr:cNvSpPr>
          <a:spLocks/>
        </xdr:cNvSpPr>
      </xdr:nvSpPr>
      <xdr:spPr>
        <a:xfrm>
          <a:off x="1409700" y="54292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1095375</xdr:colOff>
      <xdr:row>2</xdr:row>
      <xdr:rowOff>9525</xdr:rowOff>
    </xdr:from>
    <xdr:to>
      <xdr:col>1</xdr:col>
      <xdr:colOff>2143125</xdr:colOff>
      <xdr:row>2</xdr:row>
      <xdr:rowOff>9525</xdr:rowOff>
    </xdr:to>
    <xdr:sp>
      <xdr:nvSpPr>
        <xdr:cNvPr id="2" name="Line 456"/>
        <xdr:cNvSpPr>
          <a:spLocks/>
        </xdr:cNvSpPr>
      </xdr:nvSpPr>
      <xdr:spPr>
        <a:xfrm>
          <a:off x="1409700" y="54292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1057275</xdr:colOff>
      <xdr:row>82</xdr:row>
      <xdr:rowOff>238125</xdr:rowOff>
    </xdr:from>
    <xdr:to>
      <xdr:col>1</xdr:col>
      <xdr:colOff>2095500</xdr:colOff>
      <xdr:row>82</xdr:row>
      <xdr:rowOff>238125</xdr:rowOff>
    </xdr:to>
    <xdr:sp>
      <xdr:nvSpPr>
        <xdr:cNvPr id="3" name="Line 3"/>
        <xdr:cNvSpPr>
          <a:spLocks/>
        </xdr:cNvSpPr>
      </xdr:nvSpPr>
      <xdr:spPr>
        <a:xfrm>
          <a:off x="1371600" y="2214562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1095375</xdr:colOff>
      <xdr:row>2</xdr:row>
      <xdr:rowOff>9525</xdr:rowOff>
    </xdr:from>
    <xdr:to>
      <xdr:col>1</xdr:col>
      <xdr:colOff>2143125</xdr:colOff>
      <xdr:row>2</xdr:row>
      <xdr:rowOff>9525</xdr:rowOff>
    </xdr:to>
    <xdr:sp>
      <xdr:nvSpPr>
        <xdr:cNvPr id="4" name="Line 456"/>
        <xdr:cNvSpPr>
          <a:spLocks/>
        </xdr:cNvSpPr>
      </xdr:nvSpPr>
      <xdr:spPr>
        <a:xfrm>
          <a:off x="1409700" y="54292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1095375</xdr:colOff>
      <xdr:row>44</xdr:row>
      <xdr:rowOff>9525</xdr:rowOff>
    </xdr:from>
    <xdr:to>
      <xdr:col>1</xdr:col>
      <xdr:colOff>2143125</xdr:colOff>
      <xdr:row>44</xdr:row>
      <xdr:rowOff>9525</xdr:rowOff>
    </xdr:to>
    <xdr:sp>
      <xdr:nvSpPr>
        <xdr:cNvPr id="5" name="Line 456"/>
        <xdr:cNvSpPr>
          <a:spLocks/>
        </xdr:cNvSpPr>
      </xdr:nvSpPr>
      <xdr:spPr>
        <a:xfrm>
          <a:off x="1409700" y="1139190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" name="Line 3"/>
        <xdr:cNvSpPr>
          <a:spLocks/>
        </xdr:cNvSpPr>
      </xdr:nvSpPr>
      <xdr:spPr>
        <a:xfrm>
          <a:off x="1143000" y="49530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2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3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4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5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6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7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8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9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0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1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2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3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4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5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6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7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8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9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20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21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22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23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24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25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26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27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28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29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30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31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32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33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34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35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36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37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38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39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40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41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42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43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44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45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46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47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48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49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50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51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52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53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54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55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56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57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58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59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60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61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62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63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64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65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66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67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68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69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70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71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72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73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74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75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76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77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78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79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80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81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82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83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84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85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86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87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88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89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90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91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92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93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94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95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96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1981200</xdr:colOff>
      <xdr:row>1</xdr:row>
      <xdr:rowOff>228600</xdr:rowOff>
    </xdr:to>
    <xdr:sp>
      <xdr:nvSpPr>
        <xdr:cNvPr id="97" name="Line 1"/>
        <xdr:cNvSpPr>
          <a:spLocks/>
        </xdr:cNvSpPr>
      </xdr:nvSpPr>
      <xdr:spPr>
        <a:xfrm>
          <a:off x="1171575" y="49530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904875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98" name="Line 3"/>
        <xdr:cNvSpPr>
          <a:spLocks/>
        </xdr:cNvSpPr>
      </xdr:nvSpPr>
      <xdr:spPr>
        <a:xfrm>
          <a:off x="1143000" y="49530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762000</xdr:colOff>
      <xdr:row>47</xdr:row>
      <xdr:rowOff>228600</xdr:rowOff>
    </xdr:from>
    <xdr:to>
      <xdr:col>1</xdr:col>
      <xdr:colOff>1666875</xdr:colOff>
      <xdr:row>47</xdr:row>
      <xdr:rowOff>228600</xdr:rowOff>
    </xdr:to>
    <xdr:sp>
      <xdr:nvSpPr>
        <xdr:cNvPr id="99" name="Line 2"/>
        <xdr:cNvSpPr>
          <a:spLocks/>
        </xdr:cNvSpPr>
      </xdr:nvSpPr>
      <xdr:spPr>
        <a:xfrm>
          <a:off x="1000125" y="1145857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762000</xdr:colOff>
      <xdr:row>47</xdr:row>
      <xdr:rowOff>228600</xdr:rowOff>
    </xdr:from>
    <xdr:to>
      <xdr:col>1</xdr:col>
      <xdr:colOff>1666875</xdr:colOff>
      <xdr:row>47</xdr:row>
      <xdr:rowOff>228600</xdr:rowOff>
    </xdr:to>
    <xdr:sp>
      <xdr:nvSpPr>
        <xdr:cNvPr id="100" name="Line 2"/>
        <xdr:cNvSpPr>
          <a:spLocks/>
        </xdr:cNvSpPr>
      </xdr:nvSpPr>
      <xdr:spPr>
        <a:xfrm>
          <a:off x="1000125" y="1145857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01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02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03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04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05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06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07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08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09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10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11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12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13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14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15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16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17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18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19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20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21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22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23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24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25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26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27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28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29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30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31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32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33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34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35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36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37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38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39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40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41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42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43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44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45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46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47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48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49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50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51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52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53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54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55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56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57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58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59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60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61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62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63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64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65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66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67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68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69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70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71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72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73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74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75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76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77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78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79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80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81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82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83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84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85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86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87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88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89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90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91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92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93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94" name="Line 1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1800225</xdr:colOff>
      <xdr:row>1</xdr:row>
      <xdr:rowOff>228600</xdr:rowOff>
    </xdr:to>
    <xdr:sp>
      <xdr:nvSpPr>
        <xdr:cNvPr id="195" name="Line 7"/>
        <xdr:cNvSpPr>
          <a:spLocks/>
        </xdr:cNvSpPr>
      </xdr:nvSpPr>
      <xdr:spPr>
        <a:xfrm>
          <a:off x="117157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1</xdr:row>
      <xdr:rowOff>228600</xdr:rowOff>
    </xdr:from>
    <xdr:to>
      <xdr:col>1</xdr:col>
      <xdr:colOff>1981200</xdr:colOff>
      <xdr:row>1</xdr:row>
      <xdr:rowOff>228600</xdr:rowOff>
    </xdr:to>
    <xdr:sp>
      <xdr:nvSpPr>
        <xdr:cNvPr id="196" name="Line 1"/>
        <xdr:cNvSpPr>
          <a:spLocks/>
        </xdr:cNvSpPr>
      </xdr:nvSpPr>
      <xdr:spPr>
        <a:xfrm>
          <a:off x="1171575" y="49530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197" name="Line 1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198" name="Line 1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199" name="Line 7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200" name="Line 1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201" name="Line 1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202" name="Line 1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203" name="Line 7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204" name="Line 1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205" name="Line 1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206" name="Line 1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207" name="Line 7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208" name="Line 1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209" name="Line 1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210" name="Line 1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211" name="Line 7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212" name="Line 1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213" name="Line 1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214" name="Line 1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215" name="Line 7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216" name="Line 1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217" name="Line 1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218" name="Line 1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219" name="Line 7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220" name="Line 1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221" name="Line 1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222" name="Line 1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223" name="Line 7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224" name="Line 1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225" name="Line 1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226" name="Line 1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227" name="Line 7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228" name="Line 1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229" name="Line 1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230" name="Line 1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231" name="Line 7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232" name="Line 1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233" name="Line 1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234" name="Line 1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235" name="Line 7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236" name="Line 1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237" name="Line 1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238" name="Line 1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239" name="Line 7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240" name="Line 1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241" name="Line 1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242" name="Line 1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243" name="Line 7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244" name="Line 1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904875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245" name="Line 3"/>
        <xdr:cNvSpPr>
          <a:spLocks/>
        </xdr:cNvSpPr>
      </xdr:nvSpPr>
      <xdr:spPr>
        <a:xfrm>
          <a:off x="1143000" y="1145857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246" name="Line 1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247" name="Line 1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248" name="Line 7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249" name="Line 1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250" name="Line 1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251" name="Line 1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252" name="Line 7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253" name="Line 1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254" name="Line 1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255" name="Line 1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256" name="Line 7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257" name="Line 1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258" name="Line 1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259" name="Line 1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260" name="Line 7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261" name="Line 1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262" name="Line 1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263" name="Line 1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264" name="Line 7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265" name="Line 1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266" name="Line 1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267" name="Line 1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268" name="Line 7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269" name="Line 1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270" name="Line 1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271" name="Line 1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272" name="Line 7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273" name="Line 1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274" name="Line 1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275" name="Line 1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276" name="Line 7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277" name="Line 1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278" name="Line 1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279" name="Line 1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280" name="Line 7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281" name="Line 1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282" name="Line 1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283" name="Line 1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284" name="Line 7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285" name="Line 1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286" name="Line 1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287" name="Line 1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288" name="Line 7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289" name="Line 1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290" name="Line 1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291" name="Line 1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292" name="Line 7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293" name="Line 1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294" name="Line 1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295" name="Line 1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296" name="Line 7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297" name="Line 1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298" name="Line 1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299" name="Line 1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300" name="Line 7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301" name="Line 1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302" name="Line 1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303" name="Line 1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304" name="Line 7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305" name="Line 1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306" name="Line 1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307" name="Line 1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308" name="Line 7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309" name="Line 1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310" name="Line 1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311" name="Line 1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312" name="Line 7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313" name="Line 1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314" name="Line 1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315" name="Line 1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316" name="Line 7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317" name="Line 1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318" name="Line 1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319" name="Line 1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320" name="Line 7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321" name="Line 1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322" name="Line 1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323" name="Line 1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324" name="Line 7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325" name="Line 1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326" name="Line 1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327" name="Line 1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328" name="Line 7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329" name="Line 1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330" name="Line 1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331" name="Line 1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332" name="Line 7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333" name="Line 1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334" name="Line 1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335" name="Line 1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336" name="Line 7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337" name="Line 1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338" name="Line 1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339" name="Line 1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1800225</xdr:colOff>
      <xdr:row>47</xdr:row>
      <xdr:rowOff>228600</xdr:rowOff>
    </xdr:to>
    <xdr:sp>
      <xdr:nvSpPr>
        <xdr:cNvPr id="340" name="Line 7"/>
        <xdr:cNvSpPr>
          <a:spLocks/>
        </xdr:cNvSpPr>
      </xdr:nvSpPr>
      <xdr:spPr>
        <a:xfrm>
          <a:off x="1171575" y="11458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47</xdr:row>
      <xdr:rowOff>228600</xdr:rowOff>
    </xdr:from>
    <xdr:to>
      <xdr:col>1</xdr:col>
      <xdr:colOff>1981200</xdr:colOff>
      <xdr:row>47</xdr:row>
      <xdr:rowOff>228600</xdr:rowOff>
    </xdr:to>
    <xdr:sp>
      <xdr:nvSpPr>
        <xdr:cNvPr id="341" name="Line 1"/>
        <xdr:cNvSpPr>
          <a:spLocks/>
        </xdr:cNvSpPr>
      </xdr:nvSpPr>
      <xdr:spPr>
        <a:xfrm>
          <a:off x="1171575" y="1145857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914400</xdr:colOff>
      <xdr:row>89</xdr:row>
      <xdr:rowOff>247650</xdr:rowOff>
    </xdr:from>
    <xdr:to>
      <xdr:col>1</xdr:col>
      <xdr:colOff>1962150</xdr:colOff>
      <xdr:row>89</xdr:row>
      <xdr:rowOff>247650</xdr:rowOff>
    </xdr:to>
    <xdr:sp>
      <xdr:nvSpPr>
        <xdr:cNvPr id="342" name="Line 1"/>
        <xdr:cNvSpPr>
          <a:spLocks/>
        </xdr:cNvSpPr>
      </xdr:nvSpPr>
      <xdr:spPr>
        <a:xfrm>
          <a:off x="1152525" y="2221230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1057275</xdr:colOff>
      <xdr:row>1</xdr:row>
      <xdr:rowOff>238125</xdr:rowOff>
    </xdr:from>
    <xdr:to>
      <xdr:col>1</xdr:col>
      <xdr:colOff>1914525</xdr:colOff>
      <xdr:row>1</xdr:row>
      <xdr:rowOff>238125</xdr:rowOff>
    </xdr:to>
    <xdr:sp>
      <xdr:nvSpPr>
        <xdr:cNvPr id="1" name="Line 1"/>
        <xdr:cNvSpPr>
          <a:spLocks/>
        </xdr:cNvSpPr>
      </xdr:nvSpPr>
      <xdr:spPr>
        <a:xfrm>
          <a:off x="1343025" y="5048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44</xdr:row>
      <xdr:rowOff>228600</xdr:rowOff>
    </xdr:from>
    <xdr:to>
      <xdr:col>1</xdr:col>
      <xdr:colOff>1762125</xdr:colOff>
      <xdr:row>44</xdr:row>
      <xdr:rowOff>228600</xdr:rowOff>
    </xdr:to>
    <xdr:sp>
      <xdr:nvSpPr>
        <xdr:cNvPr id="2" name="Line 3"/>
        <xdr:cNvSpPr>
          <a:spLocks/>
        </xdr:cNvSpPr>
      </xdr:nvSpPr>
      <xdr:spPr>
        <a:xfrm>
          <a:off x="1143000" y="1220152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44</xdr:row>
      <xdr:rowOff>228600</xdr:rowOff>
    </xdr:from>
    <xdr:to>
      <xdr:col>1</xdr:col>
      <xdr:colOff>1771650</xdr:colOff>
      <xdr:row>44</xdr:row>
      <xdr:rowOff>228600</xdr:rowOff>
    </xdr:to>
    <xdr:sp>
      <xdr:nvSpPr>
        <xdr:cNvPr id="3" name="Line 3"/>
        <xdr:cNvSpPr>
          <a:spLocks/>
        </xdr:cNvSpPr>
      </xdr:nvSpPr>
      <xdr:spPr>
        <a:xfrm>
          <a:off x="1152525" y="1220152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44</xdr:row>
      <xdr:rowOff>228600</xdr:rowOff>
    </xdr:from>
    <xdr:to>
      <xdr:col>1</xdr:col>
      <xdr:colOff>1762125</xdr:colOff>
      <xdr:row>44</xdr:row>
      <xdr:rowOff>228600</xdr:rowOff>
    </xdr:to>
    <xdr:sp>
      <xdr:nvSpPr>
        <xdr:cNvPr id="4" name="Line 29"/>
        <xdr:cNvSpPr>
          <a:spLocks/>
        </xdr:cNvSpPr>
      </xdr:nvSpPr>
      <xdr:spPr>
        <a:xfrm>
          <a:off x="1143000" y="1220152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44</xdr:row>
      <xdr:rowOff>228600</xdr:rowOff>
    </xdr:from>
    <xdr:to>
      <xdr:col>1</xdr:col>
      <xdr:colOff>1771650</xdr:colOff>
      <xdr:row>44</xdr:row>
      <xdr:rowOff>228600</xdr:rowOff>
    </xdr:to>
    <xdr:sp>
      <xdr:nvSpPr>
        <xdr:cNvPr id="5" name="Line 3"/>
        <xdr:cNvSpPr>
          <a:spLocks/>
        </xdr:cNvSpPr>
      </xdr:nvSpPr>
      <xdr:spPr>
        <a:xfrm>
          <a:off x="1152525" y="1220152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44</xdr:row>
      <xdr:rowOff>228600</xdr:rowOff>
    </xdr:from>
    <xdr:to>
      <xdr:col>1</xdr:col>
      <xdr:colOff>1762125</xdr:colOff>
      <xdr:row>44</xdr:row>
      <xdr:rowOff>228600</xdr:rowOff>
    </xdr:to>
    <xdr:sp>
      <xdr:nvSpPr>
        <xdr:cNvPr id="6" name="Line 3"/>
        <xdr:cNvSpPr>
          <a:spLocks/>
        </xdr:cNvSpPr>
      </xdr:nvSpPr>
      <xdr:spPr>
        <a:xfrm>
          <a:off x="1143000" y="1220152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44</xdr:row>
      <xdr:rowOff>228600</xdr:rowOff>
    </xdr:from>
    <xdr:to>
      <xdr:col>1</xdr:col>
      <xdr:colOff>1771650</xdr:colOff>
      <xdr:row>44</xdr:row>
      <xdr:rowOff>228600</xdr:rowOff>
    </xdr:to>
    <xdr:sp>
      <xdr:nvSpPr>
        <xdr:cNvPr id="7" name="Line 3"/>
        <xdr:cNvSpPr>
          <a:spLocks/>
        </xdr:cNvSpPr>
      </xdr:nvSpPr>
      <xdr:spPr>
        <a:xfrm>
          <a:off x="1152525" y="1220152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44</xdr:row>
      <xdr:rowOff>228600</xdr:rowOff>
    </xdr:from>
    <xdr:to>
      <xdr:col>1</xdr:col>
      <xdr:colOff>1762125</xdr:colOff>
      <xdr:row>44</xdr:row>
      <xdr:rowOff>228600</xdr:rowOff>
    </xdr:to>
    <xdr:sp>
      <xdr:nvSpPr>
        <xdr:cNvPr id="8" name="Line 29"/>
        <xdr:cNvSpPr>
          <a:spLocks/>
        </xdr:cNvSpPr>
      </xdr:nvSpPr>
      <xdr:spPr>
        <a:xfrm>
          <a:off x="1143000" y="1220152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44</xdr:row>
      <xdr:rowOff>228600</xdr:rowOff>
    </xdr:from>
    <xdr:to>
      <xdr:col>1</xdr:col>
      <xdr:colOff>1771650</xdr:colOff>
      <xdr:row>44</xdr:row>
      <xdr:rowOff>228600</xdr:rowOff>
    </xdr:to>
    <xdr:sp>
      <xdr:nvSpPr>
        <xdr:cNvPr id="9" name="Line 3"/>
        <xdr:cNvSpPr>
          <a:spLocks/>
        </xdr:cNvSpPr>
      </xdr:nvSpPr>
      <xdr:spPr>
        <a:xfrm>
          <a:off x="1152525" y="1220152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44</xdr:row>
      <xdr:rowOff>228600</xdr:rowOff>
    </xdr:from>
    <xdr:to>
      <xdr:col>1</xdr:col>
      <xdr:colOff>1762125</xdr:colOff>
      <xdr:row>44</xdr:row>
      <xdr:rowOff>228600</xdr:rowOff>
    </xdr:to>
    <xdr:sp>
      <xdr:nvSpPr>
        <xdr:cNvPr id="10" name="Line 3"/>
        <xdr:cNvSpPr>
          <a:spLocks/>
        </xdr:cNvSpPr>
      </xdr:nvSpPr>
      <xdr:spPr>
        <a:xfrm>
          <a:off x="1143000" y="1220152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44</xdr:row>
      <xdr:rowOff>228600</xdr:rowOff>
    </xdr:from>
    <xdr:to>
      <xdr:col>1</xdr:col>
      <xdr:colOff>1771650</xdr:colOff>
      <xdr:row>44</xdr:row>
      <xdr:rowOff>228600</xdr:rowOff>
    </xdr:to>
    <xdr:sp>
      <xdr:nvSpPr>
        <xdr:cNvPr id="11" name="Line 3"/>
        <xdr:cNvSpPr>
          <a:spLocks/>
        </xdr:cNvSpPr>
      </xdr:nvSpPr>
      <xdr:spPr>
        <a:xfrm>
          <a:off x="1152525" y="1220152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44</xdr:row>
      <xdr:rowOff>228600</xdr:rowOff>
    </xdr:from>
    <xdr:to>
      <xdr:col>1</xdr:col>
      <xdr:colOff>1762125</xdr:colOff>
      <xdr:row>44</xdr:row>
      <xdr:rowOff>228600</xdr:rowOff>
    </xdr:to>
    <xdr:sp>
      <xdr:nvSpPr>
        <xdr:cNvPr id="12" name="Line 29"/>
        <xdr:cNvSpPr>
          <a:spLocks/>
        </xdr:cNvSpPr>
      </xdr:nvSpPr>
      <xdr:spPr>
        <a:xfrm>
          <a:off x="1143000" y="1220152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44</xdr:row>
      <xdr:rowOff>228600</xdr:rowOff>
    </xdr:from>
    <xdr:to>
      <xdr:col>1</xdr:col>
      <xdr:colOff>1771650</xdr:colOff>
      <xdr:row>44</xdr:row>
      <xdr:rowOff>228600</xdr:rowOff>
    </xdr:to>
    <xdr:sp>
      <xdr:nvSpPr>
        <xdr:cNvPr id="13" name="Line 3"/>
        <xdr:cNvSpPr>
          <a:spLocks/>
        </xdr:cNvSpPr>
      </xdr:nvSpPr>
      <xdr:spPr>
        <a:xfrm>
          <a:off x="1152525" y="1220152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44</xdr:row>
      <xdr:rowOff>228600</xdr:rowOff>
    </xdr:from>
    <xdr:to>
      <xdr:col>1</xdr:col>
      <xdr:colOff>1790700</xdr:colOff>
      <xdr:row>44</xdr:row>
      <xdr:rowOff>228600</xdr:rowOff>
    </xdr:to>
    <xdr:sp>
      <xdr:nvSpPr>
        <xdr:cNvPr id="14" name="Line 1"/>
        <xdr:cNvSpPr>
          <a:spLocks/>
        </xdr:cNvSpPr>
      </xdr:nvSpPr>
      <xdr:spPr>
        <a:xfrm>
          <a:off x="1219200" y="122015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904875</xdr:colOff>
      <xdr:row>44</xdr:row>
      <xdr:rowOff>228600</xdr:rowOff>
    </xdr:from>
    <xdr:to>
      <xdr:col>1</xdr:col>
      <xdr:colOff>1771650</xdr:colOff>
      <xdr:row>44</xdr:row>
      <xdr:rowOff>228600</xdr:rowOff>
    </xdr:to>
    <xdr:sp>
      <xdr:nvSpPr>
        <xdr:cNvPr id="15" name="Line 2"/>
        <xdr:cNvSpPr>
          <a:spLocks/>
        </xdr:cNvSpPr>
      </xdr:nvSpPr>
      <xdr:spPr>
        <a:xfrm>
          <a:off x="1190625" y="122015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44</xdr:row>
      <xdr:rowOff>228600</xdr:rowOff>
    </xdr:from>
    <xdr:to>
      <xdr:col>1</xdr:col>
      <xdr:colOff>1790700</xdr:colOff>
      <xdr:row>44</xdr:row>
      <xdr:rowOff>228600</xdr:rowOff>
    </xdr:to>
    <xdr:sp>
      <xdr:nvSpPr>
        <xdr:cNvPr id="16" name="Line 1"/>
        <xdr:cNvSpPr>
          <a:spLocks/>
        </xdr:cNvSpPr>
      </xdr:nvSpPr>
      <xdr:spPr>
        <a:xfrm>
          <a:off x="1219200" y="122015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44</xdr:row>
      <xdr:rowOff>228600</xdr:rowOff>
    </xdr:from>
    <xdr:to>
      <xdr:col>1</xdr:col>
      <xdr:colOff>1771650</xdr:colOff>
      <xdr:row>44</xdr:row>
      <xdr:rowOff>228600</xdr:rowOff>
    </xdr:to>
    <xdr:sp>
      <xdr:nvSpPr>
        <xdr:cNvPr id="17" name="Line 2"/>
        <xdr:cNvSpPr>
          <a:spLocks/>
        </xdr:cNvSpPr>
      </xdr:nvSpPr>
      <xdr:spPr>
        <a:xfrm>
          <a:off x="1152525" y="1220152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44</xdr:row>
      <xdr:rowOff>228600</xdr:rowOff>
    </xdr:from>
    <xdr:to>
      <xdr:col>1</xdr:col>
      <xdr:colOff>1790700</xdr:colOff>
      <xdr:row>44</xdr:row>
      <xdr:rowOff>228600</xdr:rowOff>
    </xdr:to>
    <xdr:sp>
      <xdr:nvSpPr>
        <xdr:cNvPr id="18" name="Line 27"/>
        <xdr:cNvSpPr>
          <a:spLocks/>
        </xdr:cNvSpPr>
      </xdr:nvSpPr>
      <xdr:spPr>
        <a:xfrm>
          <a:off x="1219200" y="122015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904875</xdr:colOff>
      <xdr:row>44</xdr:row>
      <xdr:rowOff>228600</xdr:rowOff>
    </xdr:from>
    <xdr:to>
      <xdr:col>1</xdr:col>
      <xdr:colOff>1771650</xdr:colOff>
      <xdr:row>44</xdr:row>
      <xdr:rowOff>228600</xdr:rowOff>
    </xdr:to>
    <xdr:sp>
      <xdr:nvSpPr>
        <xdr:cNvPr id="19" name="Line 28"/>
        <xdr:cNvSpPr>
          <a:spLocks/>
        </xdr:cNvSpPr>
      </xdr:nvSpPr>
      <xdr:spPr>
        <a:xfrm>
          <a:off x="1190625" y="122015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44</xdr:row>
      <xdr:rowOff>228600</xdr:rowOff>
    </xdr:from>
    <xdr:to>
      <xdr:col>1</xdr:col>
      <xdr:colOff>1790700</xdr:colOff>
      <xdr:row>44</xdr:row>
      <xdr:rowOff>228600</xdr:rowOff>
    </xdr:to>
    <xdr:sp>
      <xdr:nvSpPr>
        <xdr:cNvPr id="20" name="Line 1"/>
        <xdr:cNvSpPr>
          <a:spLocks/>
        </xdr:cNvSpPr>
      </xdr:nvSpPr>
      <xdr:spPr>
        <a:xfrm>
          <a:off x="1219200" y="122015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44</xdr:row>
      <xdr:rowOff>228600</xdr:rowOff>
    </xdr:from>
    <xdr:to>
      <xdr:col>1</xdr:col>
      <xdr:colOff>1771650</xdr:colOff>
      <xdr:row>44</xdr:row>
      <xdr:rowOff>228600</xdr:rowOff>
    </xdr:to>
    <xdr:sp>
      <xdr:nvSpPr>
        <xdr:cNvPr id="21" name="Line 2"/>
        <xdr:cNvSpPr>
          <a:spLocks/>
        </xdr:cNvSpPr>
      </xdr:nvSpPr>
      <xdr:spPr>
        <a:xfrm>
          <a:off x="1152525" y="1220152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44</xdr:row>
      <xdr:rowOff>228600</xdr:rowOff>
    </xdr:from>
    <xdr:to>
      <xdr:col>1</xdr:col>
      <xdr:colOff>1790700</xdr:colOff>
      <xdr:row>44</xdr:row>
      <xdr:rowOff>228600</xdr:rowOff>
    </xdr:to>
    <xdr:sp>
      <xdr:nvSpPr>
        <xdr:cNvPr id="22" name="Line 1"/>
        <xdr:cNvSpPr>
          <a:spLocks/>
        </xdr:cNvSpPr>
      </xdr:nvSpPr>
      <xdr:spPr>
        <a:xfrm>
          <a:off x="1219200" y="122015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904875</xdr:colOff>
      <xdr:row>44</xdr:row>
      <xdr:rowOff>228600</xdr:rowOff>
    </xdr:from>
    <xdr:to>
      <xdr:col>1</xdr:col>
      <xdr:colOff>1771650</xdr:colOff>
      <xdr:row>44</xdr:row>
      <xdr:rowOff>228600</xdr:rowOff>
    </xdr:to>
    <xdr:sp>
      <xdr:nvSpPr>
        <xdr:cNvPr id="23" name="Line 2"/>
        <xdr:cNvSpPr>
          <a:spLocks/>
        </xdr:cNvSpPr>
      </xdr:nvSpPr>
      <xdr:spPr>
        <a:xfrm>
          <a:off x="1190625" y="122015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44</xdr:row>
      <xdr:rowOff>228600</xdr:rowOff>
    </xdr:from>
    <xdr:to>
      <xdr:col>1</xdr:col>
      <xdr:colOff>1790700</xdr:colOff>
      <xdr:row>44</xdr:row>
      <xdr:rowOff>228600</xdr:rowOff>
    </xdr:to>
    <xdr:sp>
      <xdr:nvSpPr>
        <xdr:cNvPr id="24" name="Line 1"/>
        <xdr:cNvSpPr>
          <a:spLocks/>
        </xdr:cNvSpPr>
      </xdr:nvSpPr>
      <xdr:spPr>
        <a:xfrm>
          <a:off x="1219200" y="122015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44</xdr:row>
      <xdr:rowOff>228600</xdr:rowOff>
    </xdr:from>
    <xdr:to>
      <xdr:col>1</xdr:col>
      <xdr:colOff>1771650</xdr:colOff>
      <xdr:row>44</xdr:row>
      <xdr:rowOff>228600</xdr:rowOff>
    </xdr:to>
    <xdr:sp>
      <xdr:nvSpPr>
        <xdr:cNvPr id="25" name="Line 2"/>
        <xdr:cNvSpPr>
          <a:spLocks/>
        </xdr:cNvSpPr>
      </xdr:nvSpPr>
      <xdr:spPr>
        <a:xfrm>
          <a:off x="1152525" y="1220152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44</xdr:row>
      <xdr:rowOff>228600</xdr:rowOff>
    </xdr:from>
    <xdr:to>
      <xdr:col>1</xdr:col>
      <xdr:colOff>1790700</xdr:colOff>
      <xdr:row>44</xdr:row>
      <xdr:rowOff>228600</xdr:rowOff>
    </xdr:to>
    <xdr:sp>
      <xdr:nvSpPr>
        <xdr:cNvPr id="26" name="Line 27"/>
        <xdr:cNvSpPr>
          <a:spLocks/>
        </xdr:cNvSpPr>
      </xdr:nvSpPr>
      <xdr:spPr>
        <a:xfrm>
          <a:off x="1219200" y="122015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904875</xdr:colOff>
      <xdr:row>44</xdr:row>
      <xdr:rowOff>228600</xdr:rowOff>
    </xdr:from>
    <xdr:to>
      <xdr:col>1</xdr:col>
      <xdr:colOff>1771650</xdr:colOff>
      <xdr:row>44</xdr:row>
      <xdr:rowOff>228600</xdr:rowOff>
    </xdr:to>
    <xdr:sp>
      <xdr:nvSpPr>
        <xdr:cNvPr id="27" name="Line 28"/>
        <xdr:cNvSpPr>
          <a:spLocks/>
        </xdr:cNvSpPr>
      </xdr:nvSpPr>
      <xdr:spPr>
        <a:xfrm>
          <a:off x="1190625" y="122015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44</xdr:row>
      <xdr:rowOff>228600</xdr:rowOff>
    </xdr:from>
    <xdr:to>
      <xdr:col>1</xdr:col>
      <xdr:colOff>1790700</xdr:colOff>
      <xdr:row>44</xdr:row>
      <xdr:rowOff>228600</xdr:rowOff>
    </xdr:to>
    <xdr:sp>
      <xdr:nvSpPr>
        <xdr:cNvPr id="28" name="Line 1"/>
        <xdr:cNvSpPr>
          <a:spLocks/>
        </xdr:cNvSpPr>
      </xdr:nvSpPr>
      <xdr:spPr>
        <a:xfrm>
          <a:off x="1219200" y="122015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44</xdr:row>
      <xdr:rowOff>228600</xdr:rowOff>
    </xdr:from>
    <xdr:to>
      <xdr:col>1</xdr:col>
      <xdr:colOff>1771650</xdr:colOff>
      <xdr:row>44</xdr:row>
      <xdr:rowOff>228600</xdr:rowOff>
    </xdr:to>
    <xdr:sp>
      <xdr:nvSpPr>
        <xdr:cNvPr id="29" name="Line 2"/>
        <xdr:cNvSpPr>
          <a:spLocks/>
        </xdr:cNvSpPr>
      </xdr:nvSpPr>
      <xdr:spPr>
        <a:xfrm>
          <a:off x="1152525" y="1220152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44</xdr:row>
      <xdr:rowOff>228600</xdr:rowOff>
    </xdr:from>
    <xdr:to>
      <xdr:col>1</xdr:col>
      <xdr:colOff>1790700</xdr:colOff>
      <xdr:row>44</xdr:row>
      <xdr:rowOff>228600</xdr:rowOff>
    </xdr:to>
    <xdr:sp>
      <xdr:nvSpPr>
        <xdr:cNvPr id="30" name="Line 1"/>
        <xdr:cNvSpPr>
          <a:spLocks/>
        </xdr:cNvSpPr>
      </xdr:nvSpPr>
      <xdr:spPr>
        <a:xfrm>
          <a:off x="1219200" y="122015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904875</xdr:colOff>
      <xdr:row>44</xdr:row>
      <xdr:rowOff>228600</xdr:rowOff>
    </xdr:from>
    <xdr:to>
      <xdr:col>1</xdr:col>
      <xdr:colOff>1771650</xdr:colOff>
      <xdr:row>44</xdr:row>
      <xdr:rowOff>228600</xdr:rowOff>
    </xdr:to>
    <xdr:sp>
      <xdr:nvSpPr>
        <xdr:cNvPr id="31" name="Line 2"/>
        <xdr:cNvSpPr>
          <a:spLocks/>
        </xdr:cNvSpPr>
      </xdr:nvSpPr>
      <xdr:spPr>
        <a:xfrm>
          <a:off x="1190625" y="122015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44</xdr:row>
      <xdr:rowOff>228600</xdr:rowOff>
    </xdr:from>
    <xdr:to>
      <xdr:col>1</xdr:col>
      <xdr:colOff>1790700</xdr:colOff>
      <xdr:row>44</xdr:row>
      <xdr:rowOff>228600</xdr:rowOff>
    </xdr:to>
    <xdr:sp>
      <xdr:nvSpPr>
        <xdr:cNvPr id="32" name="Line 1"/>
        <xdr:cNvSpPr>
          <a:spLocks/>
        </xdr:cNvSpPr>
      </xdr:nvSpPr>
      <xdr:spPr>
        <a:xfrm>
          <a:off x="1219200" y="122015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44</xdr:row>
      <xdr:rowOff>228600</xdr:rowOff>
    </xdr:from>
    <xdr:to>
      <xdr:col>1</xdr:col>
      <xdr:colOff>1771650</xdr:colOff>
      <xdr:row>44</xdr:row>
      <xdr:rowOff>228600</xdr:rowOff>
    </xdr:to>
    <xdr:sp>
      <xdr:nvSpPr>
        <xdr:cNvPr id="33" name="Line 2"/>
        <xdr:cNvSpPr>
          <a:spLocks/>
        </xdr:cNvSpPr>
      </xdr:nvSpPr>
      <xdr:spPr>
        <a:xfrm>
          <a:off x="1152525" y="1220152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44</xdr:row>
      <xdr:rowOff>228600</xdr:rowOff>
    </xdr:from>
    <xdr:to>
      <xdr:col>1</xdr:col>
      <xdr:colOff>1790700</xdr:colOff>
      <xdr:row>44</xdr:row>
      <xdr:rowOff>228600</xdr:rowOff>
    </xdr:to>
    <xdr:sp>
      <xdr:nvSpPr>
        <xdr:cNvPr id="34" name="Line 27"/>
        <xdr:cNvSpPr>
          <a:spLocks/>
        </xdr:cNvSpPr>
      </xdr:nvSpPr>
      <xdr:spPr>
        <a:xfrm>
          <a:off x="1219200" y="122015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904875</xdr:colOff>
      <xdr:row>44</xdr:row>
      <xdr:rowOff>228600</xdr:rowOff>
    </xdr:from>
    <xdr:to>
      <xdr:col>1</xdr:col>
      <xdr:colOff>1771650</xdr:colOff>
      <xdr:row>44</xdr:row>
      <xdr:rowOff>228600</xdr:rowOff>
    </xdr:to>
    <xdr:sp>
      <xdr:nvSpPr>
        <xdr:cNvPr id="35" name="Line 28"/>
        <xdr:cNvSpPr>
          <a:spLocks/>
        </xdr:cNvSpPr>
      </xdr:nvSpPr>
      <xdr:spPr>
        <a:xfrm>
          <a:off x="1190625" y="122015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44</xdr:row>
      <xdr:rowOff>228600</xdr:rowOff>
    </xdr:from>
    <xdr:to>
      <xdr:col>2</xdr:col>
      <xdr:colOff>85725</xdr:colOff>
      <xdr:row>44</xdr:row>
      <xdr:rowOff>228600</xdr:rowOff>
    </xdr:to>
    <xdr:sp>
      <xdr:nvSpPr>
        <xdr:cNvPr id="36" name="Line 1"/>
        <xdr:cNvSpPr>
          <a:spLocks/>
        </xdr:cNvSpPr>
      </xdr:nvSpPr>
      <xdr:spPr>
        <a:xfrm>
          <a:off x="1219200" y="1220152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923925</xdr:colOff>
      <xdr:row>82</xdr:row>
      <xdr:rowOff>247650</xdr:rowOff>
    </xdr:from>
    <xdr:to>
      <xdr:col>2</xdr:col>
      <xdr:colOff>76200</xdr:colOff>
      <xdr:row>82</xdr:row>
      <xdr:rowOff>247650</xdr:rowOff>
    </xdr:to>
    <xdr:sp>
      <xdr:nvSpPr>
        <xdr:cNvPr id="37" name="Line 1"/>
        <xdr:cNvSpPr>
          <a:spLocks/>
        </xdr:cNvSpPr>
      </xdr:nvSpPr>
      <xdr:spPr>
        <a:xfrm>
          <a:off x="1209675" y="2378392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1057275</xdr:colOff>
      <xdr:row>1</xdr:row>
      <xdr:rowOff>247650</xdr:rowOff>
    </xdr:from>
    <xdr:to>
      <xdr:col>1</xdr:col>
      <xdr:colOff>1952625</xdr:colOff>
      <xdr:row>1</xdr:row>
      <xdr:rowOff>247650</xdr:rowOff>
    </xdr:to>
    <xdr:sp>
      <xdr:nvSpPr>
        <xdr:cNvPr id="1" name="Line 1"/>
        <xdr:cNvSpPr>
          <a:spLocks/>
        </xdr:cNvSpPr>
      </xdr:nvSpPr>
      <xdr:spPr>
        <a:xfrm>
          <a:off x="1352550" y="5143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1000125</xdr:colOff>
      <xdr:row>83</xdr:row>
      <xdr:rowOff>228600</xdr:rowOff>
    </xdr:from>
    <xdr:to>
      <xdr:col>1</xdr:col>
      <xdr:colOff>1905000</xdr:colOff>
      <xdr:row>83</xdr:row>
      <xdr:rowOff>228600</xdr:rowOff>
    </xdr:to>
    <xdr:sp>
      <xdr:nvSpPr>
        <xdr:cNvPr id="2" name="Line 2"/>
        <xdr:cNvSpPr>
          <a:spLocks/>
        </xdr:cNvSpPr>
      </xdr:nvSpPr>
      <xdr:spPr>
        <a:xfrm>
          <a:off x="1295400" y="2243137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1047750</xdr:colOff>
      <xdr:row>45</xdr:row>
      <xdr:rowOff>247650</xdr:rowOff>
    </xdr:from>
    <xdr:to>
      <xdr:col>1</xdr:col>
      <xdr:colOff>1943100</xdr:colOff>
      <xdr:row>45</xdr:row>
      <xdr:rowOff>247650</xdr:rowOff>
    </xdr:to>
    <xdr:sp>
      <xdr:nvSpPr>
        <xdr:cNvPr id="3" name="Line 1"/>
        <xdr:cNvSpPr>
          <a:spLocks/>
        </xdr:cNvSpPr>
      </xdr:nvSpPr>
      <xdr:spPr>
        <a:xfrm>
          <a:off x="1343025" y="115062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1"/>
  <sheetViews>
    <sheetView zoomScalePageLayoutView="0" workbookViewId="0" topLeftCell="A1">
      <selection activeCell="D14" sqref="D14"/>
    </sheetView>
  </sheetViews>
  <sheetFormatPr defaultColWidth="9.00390625" defaultRowHeight="12.75"/>
  <cols>
    <col min="1" max="1" width="4.625" style="49" customWidth="1"/>
    <col min="2" max="2" width="27.75390625" style="49" customWidth="1"/>
    <col min="3" max="3" width="7.125" style="49" customWidth="1"/>
    <col min="4" max="4" width="10.125" style="49" customWidth="1"/>
    <col min="5" max="5" width="5.75390625" style="49" customWidth="1"/>
    <col min="6" max="6" width="5.125" style="49" customWidth="1"/>
    <col min="7" max="7" width="22.875" style="49" customWidth="1"/>
    <col min="8" max="8" width="17.875" style="49" customWidth="1"/>
    <col min="9" max="9" width="14.625" style="49" customWidth="1"/>
    <col min="10" max="10" width="13.625" style="49" customWidth="1"/>
    <col min="11" max="16384" width="9.125" style="49" customWidth="1"/>
  </cols>
  <sheetData>
    <row r="1" spans="1:9" s="3" customFormat="1" ht="21" customHeight="1">
      <c r="A1" s="180" t="s">
        <v>0</v>
      </c>
      <c r="B1" s="180"/>
      <c r="C1" s="180"/>
      <c r="D1" s="180"/>
      <c r="G1" s="72"/>
      <c r="H1" s="6" t="s">
        <v>24</v>
      </c>
      <c r="I1" s="73" t="s">
        <v>36</v>
      </c>
    </row>
    <row r="2" spans="1:9" s="3" customFormat="1" ht="21" customHeight="1">
      <c r="A2" s="181" t="s">
        <v>1</v>
      </c>
      <c r="B2" s="181"/>
      <c r="C2" s="181"/>
      <c r="D2" s="181"/>
      <c r="G2" s="72"/>
      <c r="H2" s="6" t="s">
        <v>2</v>
      </c>
      <c r="I2" s="7">
        <v>51140231</v>
      </c>
    </row>
    <row r="3" spans="1:10" s="9" customFormat="1" ht="24.75" customHeight="1">
      <c r="A3" s="185" t="s">
        <v>43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0" s="9" customFormat="1" ht="24.75" customHeight="1">
      <c r="A4" s="185" t="s">
        <v>35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2:7" s="67" customFormat="1" ht="18.75" customHeight="1">
      <c r="B5" s="67" t="s">
        <v>50</v>
      </c>
      <c r="E5" s="70"/>
      <c r="F5" s="70"/>
      <c r="G5" s="70"/>
    </row>
    <row r="6" spans="1:7" s="32" customFormat="1" ht="18.75" customHeight="1">
      <c r="A6" s="23"/>
      <c r="B6" s="89" t="s">
        <v>4</v>
      </c>
      <c r="C6" s="93" t="s">
        <v>51</v>
      </c>
      <c r="D6" s="23"/>
      <c r="E6" s="91"/>
      <c r="F6" s="92"/>
      <c r="G6" s="92"/>
    </row>
    <row r="7" spans="1:7" s="32" customFormat="1" ht="18.75" customHeight="1">
      <c r="A7" s="23"/>
      <c r="B7" s="89" t="s">
        <v>55</v>
      </c>
      <c r="C7" s="93" t="s">
        <v>52</v>
      </c>
      <c r="D7" s="23"/>
      <c r="E7" s="91"/>
      <c r="F7" s="92"/>
      <c r="G7" s="92"/>
    </row>
    <row r="8" spans="1:7" s="32" customFormat="1" ht="18.75" customHeight="1">
      <c r="A8" s="23"/>
      <c r="B8" s="89" t="s">
        <v>53</v>
      </c>
      <c r="C8" s="93" t="s">
        <v>54</v>
      </c>
      <c r="D8" s="23"/>
      <c r="E8" s="91"/>
      <c r="F8" s="92"/>
      <c r="G8" s="92"/>
    </row>
    <row r="9" spans="1:10" s="30" customFormat="1" ht="21" customHeight="1">
      <c r="A9" s="35" t="s">
        <v>6</v>
      </c>
      <c r="B9" s="35" t="s">
        <v>7</v>
      </c>
      <c r="C9" s="35" t="s">
        <v>8</v>
      </c>
      <c r="D9" s="36" t="s">
        <v>9</v>
      </c>
      <c r="E9" s="35" t="s">
        <v>10</v>
      </c>
      <c r="F9" s="35" t="s">
        <v>11</v>
      </c>
      <c r="G9" s="10" t="s">
        <v>12</v>
      </c>
      <c r="H9" s="35" t="s">
        <v>13</v>
      </c>
      <c r="I9" s="10" t="s">
        <v>14</v>
      </c>
      <c r="J9" s="10" t="s">
        <v>15</v>
      </c>
    </row>
    <row r="10" spans="1:10" ht="15.75">
      <c r="A10" s="12">
        <v>1</v>
      </c>
      <c r="B10" s="13" t="s">
        <v>70</v>
      </c>
      <c r="C10" s="18" t="s">
        <v>71</v>
      </c>
      <c r="D10" s="14" t="s">
        <v>72</v>
      </c>
      <c r="E10" s="14">
        <v>45</v>
      </c>
      <c r="F10" s="14">
        <v>2</v>
      </c>
      <c r="G10" s="18" t="s">
        <v>73</v>
      </c>
      <c r="H10" s="14" t="s">
        <v>74</v>
      </c>
      <c r="I10" s="14" t="s">
        <v>75</v>
      </c>
      <c r="J10" s="14"/>
    </row>
    <row r="11" spans="1:10" ht="22.5">
      <c r="A11" s="12">
        <v>2</v>
      </c>
      <c r="B11" s="13" t="s">
        <v>76</v>
      </c>
      <c r="C11" s="18" t="s">
        <v>77</v>
      </c>
      <c r="D11" s="14" t="s">
        <v>72</v>
      </c>
      <c r="E11" s="18">
        <v>45</v>
      </c>
      <c r="F11" s="18">
        <v>2</v>
      </c>
      <c r="G11" s="18" t="s">
        <v>78</v>
      </c>
      <c r="H11" s="14" t="s">
        <v>74</v>
      </c>
      <c r="I11" s="53" t="s">
        <v>617</v>
      </c>
      <c r="J11" s="64"/>
    </row>
    <row r="12" spans="1:10" ht="15.75">
      <c r="A12" s="12">
        <v>3</v>
      </c>
      <c r="B12" s="13" t="s">
        <v>80</v>
      </c>
      <c r="C12" s="18" t="s">
        <v>81</v>
      </c>
      <c r="D12" s="14" t="s">
        <v>72</v>
      </c>
      <c r="E12" s="18">
        <v>45</v>
      </c>
      <c r="F12" s="18">
        <v>2</v>
      </c>
      <c r="G12" s="18" t="s">
        <v>82</v>
      </c>
      <c r="H12" s="14" t="s">
        <v>74</v>
      </c>
      <c r="I12" s="14" t="s">
        <v>83</v>
      </c>
      <c r="J12" s="14"/>
    </row>
    <row r="13" spans="1:10" ht="15.75">
      <c r="A13" s="12">
        <v>4</v>
      </c>
      <c r="B13" s="13" t="s">
        <v>84</v>
      </c>
      <c r="C13" s="18" t="s">
        <v>85</v>
      </c>
      <c r="D13" s="14" t="s">
        <v>72</v>
      </c>
      <c r="E13" s="14">
        <v>45</v>
      </c>
      <c r="F13" s="14">
        <v>2</v>
      </c>
      <c r="G13" s="18" t="s">
        <v>73</v>
      </c>
      <c r="H13" s="14" t="s">
        <v>74</v>
      </c>
      <c r="I13" s="14" t="s">
        <v>86</v>
      </c>
      <c r="J13" s="14"/>
    </row>
    <row r="14" spans="1:10" ht="15.75">
      <c r="A14" s="12">
        <v>5</v>
      </c>
      <c r="B14" s="13" t="s">
        <v>87</v>
      </c>
      <c r="C14" s="18" t="s">
        <v>77</v>
      </c>
      <c r="D14" s="14" t="s">
        <v>72</v>
      </c>
      <c r="E14" s="14">
        <v>45</v>
      </c>
      <c r="F14" s="14">
        <v>2</v>
      </c>
      <c r="G14" s="14" t="s">
        <v>88</v>
      </c>
      <c r="H14" s="14" t="s">
        <v>74</v>
      </c>
      <c r="I14" s="14" t="s">
        <v>75</v>
      </c>
      <c r="J14" s="14"/>
    </row>
    <row r="15" spans="1:10" ht="22.5">
      <c r="A15" s="12">
        <v>6</v>
      </c>
      <c r="B15" s="62" t="s">
        <v>89</v>
      </c>
      <c r="C15" s="18" t="s">
        <v>90</v>
      </c>
      <c r="D15" s="14" t="s">
        <v>72</v>
      </c>
      <c r="E15" s="14">
        <v>45</v>
      </c>
      <c r="F15" s="14">
        <v>3</v>
      </c>
      <c r="G15" s="37" t="s">
        <v>91</v>
      </c>
      <c r="H15" s="37" t="s">
        <v>329</v>
      </c>
      <c r="I15" s="14" t="s">
        <v>92</v>
      </c>
      <c r="J15" s="14"/>
    </row>
    <row r="16" spans="1:10" ht="15.75">
      <c r="A16" s="12">
        <v>7</v>
      </c>
      <c r="B16" s="13" t="s">
        <v>93</v>
      </c>
      <c r="C16" s="18" t="s">
        <v>94</v>
      </c>
      <c r="D16" s="14" t="s">
        <v>72</v>
      </c>
      <c r="E16" s="14">
        <v>60</v>
      </c>
      <c r="F16" s="14">
        <v>3</v>
      </c>
      <c r="G16" s="14" t="s">
        <v>88</v>
      </c>
      <c r="H16" s="14" t="s">
        <v>74</v>
      </c>
      <c r="I16" s="14" t="s">
        <v>95</v>
      </c>
      <c r="J16" s="14"/>
    </row>
    <row r="17" spans="1:10" ht="22.5">
      <c r="A17" s="12">
        <v>8</v>
      </c>
      <c r="B17" s="84" t="s">
        <v>96</v>
      </c>
      <c r="C17" s="63" t="s">
        <v>97</v>
      </c>
      <c r="D17" s="64" t="s">
        <v>72</v>
      </c>
      <c r="E17" s="64">
        <v>30</v>
      </c>
      <c r="F17" s="64">
        <v>2</v>
      </c>
      <c r="G17" s="64" t="s">
        <v>98</v>
      </c>
      <c r="H17" s="37" t="s">
        <v>329</v>
      </c>
      <c r="I17" s="64" t="s">
        <v>86</v>
      </c>
      <c r="J17" s="14"/>
    </row>
    <row r="18" spans="1:10" ht="25.5" customHeight="1">
      <c r="A18" s="12">
        <v>9</v>
      </c>
      <c r="B18" s="62" t="s">
        <v>615</v>
      </c>
      <c r="C18" s="18" t="s">
        <v>99</v>
      </c>
      <c r="D18" s="14" t="s">
        <v>72</v>
      </c>
      <c r="E18" s="64">
        <v>30</v>
      </c>
      <c r="F18" s="64">
        <v>2</v>
      </c>
      <c r="G18" s="53" t="s">
        <v>100</v>
      </c>
      <c r="H18" s="37" t="s">
        <v>329</v>
      </c>
      <c r="I18" s="14" t="s">
        <v>95</v>
      </c>
      <c r="J18" s="14"/>
    </row>
    <row r="19" spans="1:10" ht="27.75" customHeight="1">
      <c r="A19" s="12">
        <v>10</v>
      </c>
      <c r="B19" s="62" t="s">
        <v>101</v>
      </c>
      <c r="C19" s="14" t="s">
        <v>102</v>
      </c>
      <c r="D19" s="64" t="s">
        <v>72</v>
      </c>
      <c r="E19" s="64">
        <v>30</v>
      </c>
      <c r="F19" s="64">
        <v>2</v>
      </c>
      <c r="G19" s="14" t="s">
        <v>82</v>
      </c>
      <c r="H19" s="14" t="s">
        <v>74</v>
      </c>
      <c r="I19" s="64" t="s">
        <v>136</v>
      </c>
      <c r="J19" s="14"/>
    </row>
    <row r="20" spans="1:12" ht="18" customHeight="1">
      <c r="A20" s="39"/>
      <c r="B20" s="39"/>
      <c r="C20" s="52"/>
      <c r="D20" s="52"/>
      <c r="E20" s="51">
        <f>SUM(E10:E19)</f>
        <v>420</v>
      </c>
      <c r="F20" s="51">
        <f>SUM(F10:F19)</f>
        <v>22</v>
      </c>
      <c r="G20" s="52"/>
      <c r="H20" s="39"/>
      <c r="K20" s="20">
        <f>E20*8/10</f>
        <v>336</v>
      </c>
      <c r="L20" s="20">
        <f>K20/19</f>
        <v>17.68421052631579</v>
      </c>
    </row>
    <row r="21" s="67" customFormat="1" ht="19.5" customHeight="1">
      <c r="B21" s="67" t="s">
        <v>337</v>
      </c>
    </row>
    <row r="22" spans="2:3" s="23" customFormat="1" ht="18" customHeight="1">
      <c r="B22" s="89" t="s">
        <v>4</v>
      </c>
      <c r="C22" s="90" t="s">
        <v>649</v>
      </c>
    </row>
    <row r="23" spans="1:5" s="32" customFormat="1" ht="17.25" customHeight="1">
      <c r="A23" s="23"/>
      <c r="B23" s="89" t="s">
        <v>16</v>
      </c>
      <c r="C23" s="94" t="s">
        <v>58</v>
      </c>
      <c r="D23" s="23"/>
      <c r="E23" s="23"/>
    </row>
    <row r="24" spans="1:5" s="32" customFormat="1" ht="17.25" customHeight="1">
      <c r="A24" s="23"/>
      <c r="B24" s="89" t="s">
        <v>53</v>
      </c>
      <c r="C24" s="94" t="s">
        <v>56</v>
      </c>
      <c r="D24" s="23"/>
      <c r="E24" s="23"/>
    </row>
    <row r="25" spans="1:4" s="32" customFormat="1" ht="17.25" customHeight="1">
      <c r="A25" s="23"/>
      <c r="B25" s="89" t="s">
        <v>17</v>
      </c>
      <c r="C25" s="96" t="s">
        <v>57</v>
      </c>
      <c r="D25" s="23"/>
    </row>
    <row r="26" spans="1:8" s="32" customFormat="1" ht="17.25" customHeight="1">
      <c r="A26" s="23"/>
      <c r="B26" s="89" t="s">
        <v>18</v>
      </c>
      <c r="C26" s="96" t="s">
        <v>59</v>
      </c>
      <c r="D26" s="23"/>
      <c r="E26" s="97"/>
      <c r="H26" s="97"/>
    </row>
    <row r="27" spans="1:8" s="32" customFormat="1" ht="17.25" customHeight="1">
      <c r="A27" s="23"/>
      <c r="B27" s="89" t="s">
        <v>19</v>
      </c>
      <c r="C27" s="96" t="s">
        <v>60</v>
      </c>
      <c r="D27" s="23"/>
      <c r="E27" s="97"/>
      <c r="H27" s="97"/>
    </row>
    <row r="28" spans="1:10" s="30" customFormat="1" ht="21" customHeight="1">
      <c r="A28" s="35" t="s">
        <v>6</v>
      </c>
      <c r="B28" s="35" t="s">
        <v>7</v>
      </c>
      <c r="C28" s="35" t="s">
        <v>8</v>
      </c>
      <c r="D28" s="36" t="s">
        <v>9</v>
      </c>
      <c r="E28" s="35" t="s">
        <v>10</v>
      </c>
      <c r="F28" s="35" t="s">
        <v>11</v>
      </c>
      <c r="G28" s="10" t="s">
        <v>12</v>
      </c>
      <c r="H28" s="35" t="s">
        <v>13</v>
      </c>
      <c r="I28" s="10" t="s">
        <v>14</v>
      </c>
      <c r="J28" s="10" t="s">
        <v>15</v>
      </c>
    </row>
    <row r="29" spans="1:10" ht="17.25" customHeight="1">
      <c r="A29" s="29">
        <v>1</v>
      </c>
      <c r="B29" s="13" t="s">
        <v>103</v>
      </c>
      <c r="C29" s="18" t="s">
        <v>104</v>
      </c>
      <c r="D29" s="14" t="s">
        <v>72</v>
      </c>
      <c r="E29" s="14">
        <v>45</v>
      </c>
      <c r="F29" s="14">
        <v>2</v>
      </c>
      <c r="G29" s="14" t="s">
        <v>105</v>
      </c>
      <c r="H29" s="14" t="s">
        <v>74</v>
      </c>
      <c r="I29" s="18" t="s">
        <v>106</v>
      </c>
      <c r="J29" s="14"/>
    </row>
    <row r="30" spans="1:10" ht="21" customHeight="1">
      <c r="A30" s="29">
        <v>2</v>
      </c>
      <c r="B30" s="31" t="s">
        <v>107</v>
      </c>
      <c r="C30" s="18" t="s">
        <v>108</v>
      </c>
      <c r="D30" s="14" t="s">
        <v>72</v>
      </c>
      <c r="E30" s="14">
        <v>30</v>
      </c>
      <c r="F30" s="14">
        <v>2</v>
      </c>
      <c r="G30" s="14" t="s">
        <v>88</v>
      </c>
      <c r="H30" s="14" t="s">
        <v>74</v>
      </c>
      <c r="I30" s="53" t="s">
        <v>112</v>
      </c>
      <c r="J30" s="14"/>
    </row>
    <row r="31" spans="1:10" ht="32.25" customHeight="1">
      <c r="A31" s="57">
        <v>3</v>
      </c>
      <c r="B31" s="62" t="s">
        <v>109</v>
      </c>
      <c r="C31" s="18" t="s">
        <v>110</v>
      </c>
      <c r="D31" s="14" t="s">
        <v>72</v>
      </c>
      <c r="E31" s="14">
        <v>30</v>
      </c>
      <c r="F31" s="14">
        <v>2</v>
      </c>
      <c r="G31" s="18" t="s">
        <v>111</v>
      </c>
      <c r="H31" s="14" t="s">
        <v>74</v>
      </c>
      <c r="I31" s="53" t="s">
        <v>112</v>
      </c>
      <c r="J31" s="18"/>
    </row>
    <row r="32" spans="1:10" s="39" customFormat="1" ht="29.25" customHeight="1">
      <c r="A32" s="57">
        <v>4</v>
      </c>
      <c r="B32" s="84" t="s">
        <v>113</v>
      </c>
      <c r="C32" s="18" t="s">
        <v>114</v>
      </c>
      <c r="D32" s="14" t="s">
        <v>72</v>
      </c>
      <c r="E32" s="14">
        <v>30</v>
      </c>
      <c r="F32" s="14">
        <v>2</v>
      </c>
      <c r="G32" s="18" t="s">
        <v>78</v>
      </c>
      <c r="H32" s="14" t="s">
        <v>74</v>
      </c>
      <c r="I32" s="85" t="s">
        <v>115</v>
      </c>
      <c r="J32" s="18" t="s">
        <v>116</v>
      </c>
    </row>
    <row r="33" spans="1:27" s="50" customFormat="1" ht="30" customHeight="1">
      <c r="A33" s="57">
        <v>5</v>
      </c>
      <c r="B33" s="84" t="s">
        <v>117</v>
      </c>
      <c r="C33" s="18" t="s">
        <v>118</v>
      </c>
      <c r="D33" s="14" t="s">
        <v>72</v>
      </c>
      <c r="E33" s="14">
        <v>30</v>
      </c>
      <c r="F33" s="14">
        <v>2</v>
      </c>
      <c r="G33" s="18" t="s">
        <v>119</v>
      </c>
      <c r="H33" s="14" t="s">
        <v>74</v>
      </c>
      <c r="I33" s="53" t="s">
        <v>120</v>
      </c>
      <c r="J33" s="18" t="s">
        <v>116</v>
      </c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</row>
    <row r="34" spans="1:10" s="39" customFormat="1" ht="30" customHeight="1">
      <c r="A34" s="57">
        <v>6</v>
      </c>
      <c r="B34" s="84" t="s">
        <v>121</v>
      </c>
      <c r="C34" s="18" t="s">
        <v>122</v>
      </c>
      <c r="D34" s="14" t="s">
        <v>72</v>
      </c>
      <c r="E34" s="14">
        <v>30</v>
      </c>
      <c r="F34" s="14">
        <v>2</v>
      </c>
      <c r="G34" s="18" t="s">
        <v>82</v>
      </c>
      <c r="H34" s="14" t="s">
        <v>74</v>
      </c>
      <c r="I34" s="85" t="s">
        <v>115</v>
      </c>
      <c r="J34" s="31"/>
    </row>
    <row r="35" spans="1:10" s="39" customFormat="1" ht="20.25" customHeight="1">
      <c r="A35" s="29">
        <v>7</v>
      </c>
      <c r="B35" s="13" t="s">
        <v>330</v>
      </c>
      <c r="C35" s="14" t="s">
        <v>123</v>
      </c>
      <c r="D35" s="14" t="s">
        <v>124</v>
      </c>
      <c r="E35" s="14"/>
      <c r="F35" s="14">
        <v>4</v>
      </c>
      <c r="G35" s="177" t="s">
        <v>125</v>
      </c>
      <c r="H35" s="178"/>
      <c r="I35" s="14"/>
      <c r="J35" s="13"/>
    </row>
    <row r="36" spans="1:12" ht="20.25" customHeight="1">
      <c r="A36" s="3"/>
      <c r="B36" s="3"/>
      <c r="C36" s="3"/>
      <c r="D36" s="3"/>
      <c r="E36" s="54">
        <f>SUM(E29:E35)</f>
        <v>195</v>
      </c>
      <c r="F36" s="54">
        <f>SUM(F29:F35)</f>
        <v>16</v>
      </c>
      <c r="G36" s="21"/>
      <c r="H36" s="3"/>
      <c r="I36" s="3"/>
      <c r="J36" s="3"/>
      <c r="K36" s="3"/>
      <c r="L36" s="3"/>
    </row>
    <row r="37" spans="4:10" s="21" customFormat="1" ht="18.75" customHeight="1">
      <c r="D37" s="3"/>
      <c r="G37" s="22"/>
      <c r="H37" s="179" t="s">
        <v>643</v>
      </c>
      <c r="I37" s="179"/>
      <c r="J37" s="179"/>
    </row>
    <row r="38" spans="1:10" s="23" customFormat="1" ht="18.75" customHeight="1">
      <c r="A38" s="176" t="s">
        <v>42</v>
      </c>
      <c r="B38" s="176"/>
      <c r="C38" s="176"/>
      <c r="D38" s="24"/>
      <c r="E38" s="23" t="s">
        <v>20</v>
      </c>
      <c r="H38" s="176" t="s">
        <v>21</v>
      </c>
      <c r="I38" s="176"/>
      <c r="J38" s="176"/>
    </row>
    <row r="39" s="3" customFormat="1" ht="18.75" customHeight="1"/>
    <row r="40" s="3" customFormat="1" ht="18.75" customHeight="1"/>
    <row r="41" s="1" customFormat="1" ht="18.75" customHeight="1"/>
    <row r="42" spans="2:9" s="33" customFormat="1" ht="18.75" customHeight="1">
      <c r="B42" s="76" t="s">
        <v>30</v>
      </c>
      <c r="F42" s="33" t="s">
        <v>22</v>
      </c>
      <c r="I42" s="33" t="s">
        <v>28</v>
      </c>
    </row>
    <row r="43" spans="1:9" s="3" customFormat="1" ht="21" customHeight="1">
      <c r="A43" s="180" t="s">
        <v>0</v>
      </c>
      <c r="B43" s="180"/>
      <c r="C43" s="180"/>
      <c r="D43" s="180"/>
      <c r="G43" s="4"/>
      <c r="H43" s="6" t="s">
        <v>37</v>
      </c>
      <c r="I43" s="7" t="s">
        <v>39</v>
      </c>
    </row>
    <row r="44" spans="1:9" s="3" customFormat="1" ht="21" customHeight="1">
      <c r="A44" s="181" t="s">
        <v>1</v>
      </c>
      <c r="B44" s="181"/>
      <c r="C44" s="181"/>
      <c r="D44" s="181"/>
      <c r="H44" s="6" t="s">
        <v>2</v>
      </c>
      <c r="I44" s="7">
        <v>51140231</v>
      </c>
    </row>
    <row r="45" spans="1:4" s="3" customFormat="1" ht="3" customHeight="1">
      <c r="A45" s="5"/>
      <c r="B45" s="5"/>
      <c r="C45" s="5"/>
      <c r="D45" s="5"/>
    </row>
    <row r="46" spans="1:10" s="9" customFormat="1" ht="22.5" customHeight="1">
      <c r="A46" s="185" t="s">
        <v>43</v>
      </c>
      <c r="B46" s="185"/>
      <c r="C46" s="185"/>
      <c r="D46" s="185"/>
      <c r="E46" s="185"/>
      <c r="F46" s="185"/>
      <c r="G46" s="185"/>
      <c r="H46" s="185"/>
      <c r="I46" s="185"/>
      <c r="J46" s="185"/>
    </row>
    <row r="47" spans="1:10" s="9" customFormat="1" ht="22.5" customHeight="1">
      <c r="A47" s="185" t="s">
        <v>35</v>
      </c>
      <c r="B47" s="185"/>
      <c r="C47" s="185"/>
      <c r="D47" s="185"/>
      <c r="E47" s="185"/>
      <c r="F47" s="185"/>
      <c r="G47" s="185"/>
      <c r="H47" s="185"/>
      <c r="I47" s="185"/>
      <c r="J47" s="185"/>
    </row>
    <row r="48" spans="2:7" s="67" customFormat="1" ht="19.5" customHeight="1">
      <c r="B48" s="67" t="s">
        <v>61</v>
      </c>
      <c r="E48" s="70"/>
      <c r="F48" s="70"/>
      <c r="G48" s="70"/>
    </row>
    <row r="49" spans="1:7" s="32" customFormat="1" ht="18.75" customHeight="1">
      <c r="A49" s="23"/>
      <c r="B49" s="89" t="s">
        <v>23</v>
      </c>
      <c r="C49" s="93" t="s">
        <v>62</v>
      </c>
      <c r="D49" s="23"/>
      <c r="E49" s="91"/>
      <c r="F49" s="92"/>
      <c r="G49" s="92"/>
    </row>
    <row r="50" spans="1:7" s="32" customFormat="1" ht="18.75" customHeight="1">
      <c r="A50" s="23"/>
      <c r="B50" s="89" t="s">
        <v>4</v>
      </c>
      <c r="C50" s="93" t="s">
        <v>63</v>
      </c>
      <c r="D50" s="23"/>
      <c r="E50" s="91"/>
      <c r="F50" s="92"/>
      <c r="G50" s="92"/>
    </row>
    <row r="51" spans="1:7" s="32" customFormat="1" ht="18.75" customHeight="1">
      <c r="A51" s="23"/>
      <c r="B51" s="89" t="s">
        <v>55</v>
      </c>
      <c r="C51" s="93" t="s">
        <v>52</v>
      </c>
      <c r="D51" s="23"/>
      <c r="E51" s="91"/>
      <c r="F51" s="92"/>
      <c r="G51" s="92"/>
    </row>
    <row r="52" spans="1:7" s="32" customFormat="1" ht="18.75" customHeight="1">
      <c r="A52" s="23"/>
      <c r="B52" s="89" t="s">
        <v>53</v>
      </c>
      <c r="C52" s="93" t="s">
        <v>54</v>
      </c>
      <c r="D52" s="23"/>
      <c r="E52" s="91"/>
      <c r="F52" s="92"/>
      <c r="G52" s="92"/>
    </row>
    <row r="53" spans="1:14" s="30" customFormat="1" ht="21" customHeight="1">
      <c r="A53" s="10" t="s">
        <v>6</v>
      </c>
      <c r="B53" s="10" t="s">
        <v>7</v>
      </c>
      <c r="C53" s="10" t="s">
        <v>8</v>
      </c>
      <c r="D53" s="11" t="s">
        <v>9</v>
      </c>
      <c r="E53" s="10" t="s">
        <v>10</v>
      </c>
      <c r="F53" s="10" t="s">
        <v>11</v>
      </c>
      <c r="G53" s="10" t="s">
        <v>12</v>
      </c>
      <c r="H53" s="10" t="s">
        <v>13</v>
      </c>
      <c r="I53" s="10" t="s">
        <v>14</v>
      </c>
      <c r="J53" s="10" t="s">
        <v>15</v>
      </c>
      <c r="L53" s="32"/>
      <c r="M53" s="32"/>
      <c r="N53" s="32"/>
    </row>
    <row r="54" spans="1:10" ht="22.5" customHeight="1">
      <c r="A54" s="12">
        <v>1</v>
      </c>
      <c r="B54" s="17" t="s">
        <v>126</v>
      </c>
      <c r="C54" s="18" t="s">
        <v>127</v>
      </c>
      <c r="D54" s="14" t="s">
        <v>72</v>
      </c>
      <c r="E54" s="18">
        <v>45</v>
      </c>
      <c r="F54" s="18">
        <v>2</v>
      </c>
      <c r="G54" s="18" t="s">
        <v>88</v>
      </c>
      <c r="H54" s="18" t="s">
        <v>128</v>
      </c>
      <c r="I54" s="18" t="s">
        <v>75</v>
      </c>
      <c r="J54" s="13"/>
    </row>
    <row r="55" spans="1:10" ht="22.5" customHeight="1">
      <c r="A55" s="16">
        <v>2</v>
      </c>
      <c r="B55" s="17" t="s">
        <v>129</v>
      </c>
      <c r="C55" s="18" t="s">
        <v>130</v>
      </c>
      <c r="D55" s="14" t="s">
        <v>72</v>
      </c>
      <c r="E55" s="18">
        <v>45</v>
      </c>
      <c r="F55" s="18">
        <v>2</v>
      </c>
      <c r="G55" s="18" t="s">
        <v>88</v>
      </c>
      <c r="H55" s="18" t="s">
        <v>128</v>
      </c>
      <c r="I55" s="14" t="s">
        <v>131</v>
      </c>
      <c r="J55" s="13"/>
    </row>
    <row r="56" spans="1:10" ht="22.5" customHeight="1">
      <c r="A56" s="12">
        <v>3</v>
      </c>
      <c r="B56" s="17" t="s">
        <v>132</v>
      </c>
      <c r="C56" s="18" t="s">
        <v>133</v>
      </c>
      <c r="D56" s="14" t="s">
        <v>72</v>
      </c>
      <c r="E56" s="18">
        <v>45</v>
      </c>
      <c r="F56" s="18">
        <v>2</v>
      </c>
      <c r="G56" s="18" t="s">
        <v>73</v>
      </c>
      <c r="H56" s="18" t="s">
        <v>128</v>
      </c>
      <c r="I56" s="60" t="s">
        <v>79</v>
      </c>
      <c r="J56" s="13"/>
    </row>
    <row r="57" spans="1:18" ht="22.5" customHeight="1">
      <c r="A57" s="16">
        <v>4</v>
      </c>
      <c r="B57" s="17" t="s">
        <v>134</v>
      </c>
      <c r="C57" s="18" t="s">
        <v>135</v>
      </c>
      <c r="D57" s="14" t="s">
        <v>72</v>
      </c>
      <c r="E57" s="18">
        <v>45</v>
      </c>
      <c r="F57" s="18">
        <v>2</v>
      </c>
      <c r="G57" s="18" t="s">
        <v>82</v>
      </c>
      <c r="H57" s="18" t="s">
        <v>128</v>
      </c>
      <c r="I57" s="18" t="s">
        <v>136</v>
      </c>
      <c r="J57" s="53"/>
      <c r="L57" s="20"/>
      <c r="M57" s="20"/>
      <c r="N57" s="20"/>
      <c r="O57" s="20"/>
      <c r="P57" s="55"/>
      <c r="Q57" s="20"/>
      <c r="R57" s="86"/>
    </row>
    <row r="58" spans="1:18" ht="22.5" customHeight="1">
      <c r="A58" s="16">
        <v>5</v>
      </c>
      <c r="B58" s="65" t="s">
        <v>137</v>
      </c>
      <c r="C58" s="18" t="s">
        <v>138</v>
      </c>
      <c r="D58" s="14" t="s">
        <v>72</v>
      </c>
      <c r="E58" s="18">
        <v>60</v>
      </c>
      <c r="F58" s="18">
        <v>3</v>
      </c>
      <c r="G58" s="18" t="s">
        <v>78</v>
      </c>
      <c r="H58" s="18" t="s">
        <v>128</v>
      </c>
      <c r="I58" s="14" t="s">
        <v>131</v>
      </c>
      <c r="J58" s="53"/>
      <c r="L58" s="20"/>
      <c r="M58" s="20"/>
      <c r="N58" s="20"/>
      <c r="O58" s="20"/>
      <c r="P58" s="55"/>
      <c r="Q58" s="20"/>
      <c r="R58" s="20"/>
    </row>
    <row r="59" spans="1:10" ht="22.5" customHeight="1">
      <c r="A59" s="12">
        <v>6</v>
      </c>
      <c r="B59" s="87" t="s">
        <v>139</v>
      </c>
      <c r="C59" s="18" t="s">
        <v>140</v>
      </c>
      <c r="D59" s="14" t="s">
        <v>72</v>
      </c>
      <c r="E59" s="18">
        <v>75</v>
      </c>
      <c r="F59" s="18">
        <v>3</v>
      </c>
      <c r="G59" s="18" t="s">
        <v>141</v>
      </c>
      <c r="H59" s="14" t="s">
        <v>142</v>
      </c>
      <c r="I59" s="18" t="s">
        <v>131</v>
      </c>
      <c r="J59" s="13"/>
    </row>
    <row r="60" spans="1:10" ht="22.5" customHeight="1">
      <c r="A60" s="16">
        <v>7</v>
      </c>
      <c r="B60" s="17" t="s">
        <v>143</v>
      </c>
      <c r="C60" s="18" t="s">
        <v>144</v>
      </c>
      <c r="D60" s="14" t="s">
        <v>145</v>
      </c>
      <c r="E60" s="18">
        <v>45</v>
      </c>
      <c r="F60" s="18">
        <v>2</v>
      </c>
      <c r="G60" s="18" t="s">
        <v>331</v>
      </c>
      <c r="H60" s="18" t="s">
        <v>128</v>
      </c>
      <c r="I60" s="18" t="s">
        <v>124</v>
      </c>
      <c r="J60" s="13"/>
    </row>
    <row r="61" spans="1:10" ht="22.5" customHeight="1">
      <c r="A61" s="12">
        <v>8</v>
      </c>
      <c r="B61" s="61" t="s">
        <v>146</v>
      </c>
      <c r="C61" s="14" t="s">
        <v>147</v>
      </c>
      <c r="D61" s="14" t="s">
        <v>145</v>
      </c>
      <c r="E61" s="14">
        <v>30</v>
      </c>
      <c r="F61" s="14">
        <v>2</v>
      </c>
      <c r="G61" s="14" t="s">
        <v>332</v>
      </c>
      <c r="H61" s="14" t="s">
        <v>128</v>
      </c>
      <c r="I61" s="14" t="s">
        <v>124</v>
      </c>
      <c r="J61" s="13"/>
    </row>
    <row r="62" spans="1:10" ht="22.5" customHeight="1">
      <c r="A62" s="12">
        <v>9</v>
      </c>
      <c r="B62" s="88" t="s">
        <v>149</v>
      </c>
      <c r="C62" s="14" t="s">
        <v>150</v>
      </c>
      <c r="D62" s="14" t="s">
        <v>151</v>
      </c>
      <c r="E62" s="14">
        <v>30</v>
      </c>
      <c r="F62" s="14">
        <v>2</v>
      </c>
      <c r="G62" s="14" t="s">
        <v>152</v>
      </c>
      <c r="H62" s="14" t="s">
        <v>128</v>
      </c>
      <c r="I62" s="53" t="s">
        <v>124</v>
      </c>
      <c r="J62" s="13"/>
    </row>
    <row r="63" spans="1:12" ht="22.5" customHeight="1">
      <c r="A63" s="19"/>
      <c r="B63" s="20"/>
      <c r="C63" s="19"/>
      <c r="D63" s="19"/>
      <c r="E63" s="54">
        <f>SUM(E54:E62)</f>
        <v>420</v>
      </c>
      <c r="F63" s="54">
        <f>SUM(F54:F62)</f>
        <v>20</v>
      </c>
      <c r="G63" s="55"/>
      <c r="H63" s="19"/>
      <c r="I63" s="19"/>
      <c r="J63" s="19"/>
      <c r="K63" s="20"/>
      <c r="L63" s="20"/>
    </row>
    <row r="64" spans="2:7" s="67" customFormat="1" ht="19.5" customHeight="1">
      <c r="B64" s="67" t="s">
        <v>64</v>
      </c>
      <c r="D64" s="70"/>
      <c r="E64" s="70"/>
      <c r="F64" s="70"/>
      <c r="G64" s="70"/>
    </row>
    <row r="65" spans="2:3" s="67" customFormat="1" ht="21" customHeight="1">
      <c r="B65" s="68" t="s">
        <v>4</v>
      </c>
      <c r="C65" s="80" t="s">
        <v>648</v>
      </c>
    </row>
    <row r="66" spans="1:7" s="9" customFormat="1" ht="21" customHeight="1">
      <c r="A66" s="67"/>
      <c r="B66" s="68" t="s">
        <v>16</v>
      </c>
      <c r="C66" s="81" t="s">
        <v>58</v>
      </c>
      <c r="D66" s="70"/>
      <c r="E66" s="70"/>
      <c r="F66" s="74"/>
      <c r="G66" s="74"/>
    </row>
    <row r="67" spans="1:7" s="9" customFormat="1" ht="21" customHeight="1">
      <c r="A67" s="67"/>
      <c r="B67" s="68" t="s">
        <v>53</v>
      </c>
      <c r="C67" s="81" t="s">
        <v>65</v>
      </c>
      <c r="D67" s="70"/>
      <c r="E67" s="70"/>
      <c r="F67" s="74"/>
      <c r="G67" s="74"/>
    </row>
    <row r="68" spans="1:10" s="30" customFormat="1" ht="22.5" customHeight="1">
      <c r="A68" s="10" t="s">
        <v>6</v>
      </c>
      <c r="B68" s="10" t="s">
        <v>7</v>
      </c>
      <c r="C68" s="10" t="s">
        <v>8</v>
      </c>
      <c r="D68" s="11" t="s">
        <v>9</v>
      </c>
      <c r="E68" s="10" t="s">
        <v>10</v>
      </c>
      <c r="F68" s="10" t="s">
        <v>11</v>
      </c>
      <c r="G68" s="10" t="s">
        <v>12</v>
      </c>
      <c r="H68" s="10" t="s">
        <v>13</v>
      </c>
      <c r="I68" s="10" t="s">
        <v>14</v>
      </c>
      <c r="J68" s="10" t="s">
        <v>15</v>
      </c>
    </row>
    <row r="69" spans="1:10" s="66" customFormat="1" ht="22.5" customHeight="1">
      <c r="A69" s="12">
        <v>1</v>
      </c>
      <c r="B69" s="17" t="s">
        <v>153</v>
      </c>
      <c r="C69" s="18" t="s">
        <v>154</v>
      </c>
      <c r="D69" s="14" t="s">
        <v>72</v>
      </c>
      <c r="E69" s="18">
        <v>45</v>
      </c>
      <c r="F69" s="18">
        <v>2</v>
      </c>
      <c r="G69" s="18" t="s">
        <v>88</v>
      </c>
      <c r="H69" s="18" t="s">
        <v>128</v>
      </c>
      <c r="I69" s="53" t="s">
        <v>112</v>
      </c>
      <c r="J69" s="13"/>
    </row>
    <row r="70" spans="1:10" ht="22.5" customHeight="1">
      <c r="A70" s="12">
        <v>2</v>
      </c>
      <c r="B70" s="17" t="s">
        <v>155</v>
      </c>
      <c r="C70" s="18" t="s">
        <v>156</v>
      </c>
      <c r="D70" s="14" t="s">
        <v>72</v>
      </c>
      <c r="E70" s="18">
        <v>45</v>
      </c>
      <c r="F70" s="18">
        <v>2</v>
      </c>
      <c r="G70" s="18" t="s">
        <v>157</v>
      </c>
      <c r="H70" s="18" t="s">
        <v>128</v>
      </c>
      <c r="I70" s="14" t="s">
        <v>75</v>
      </c>
      <c r="J70" s="13"/>
    </row>
    <row r="71" spans="1:10" ht="22.5" customHeight="1">
      <c r="A71" s="12">
        <v>3</v>
      </c>
      <c r="B71" s="17" t="s">
        <v>158</v>
      </c>
      <c r="C71" s="18" t="s">
        <v>159</v>
      </c>
      <c r="D71" s="14" t="s">
        <v>72</v>
      </c>
      <c r="E71" s="18">
        <v>45</v>
      </c>
      <c r="F71" s="18">
        <v>2</v>
      </c>
      <c r="G71" s="18" t="s">
        <v>160</v>
      </c>
      <c r="H71" s="18" t="s">
        <v>128</v>
      </c>
      <c r="I71" s="18" t="s">
        <v>131</v>
      </c>
      <c r="J71" s="13"/>
    </row>
    <row r="72" spans="1:10" ht="22.5" customHeight="1">
      <c r="A72" s="12">
        <v>4</v>
      </c>
      <c r="B72" s="17" t="s">
        <v>161</v>
      </c>
      <c r="C72" s="18" t="s">
        <v>162</v>
      </c>
      <c r="D72" s="14" t="s">
        <v>72</v>
      </c>
      <c r="E72" s="18">
        <v>45</v>
      </c>
      <c r="F72" s="18">
        <v>2</v>
      </c>
      <c r="G72" s="14" t="s">
        <v>105</v>
      </c>
      <c r="H72" s="18" t="s">
        <v>128</v>
      </c>
      <c r="I72" s="53" t="s">
        <v>79</v>
      </c>
      <c r="J72" s="13"/>
    </row>
    <row r="73" spans="1:10" ht="22.5" customHeight="1">
      <c r="A73" s="12">
        <v>5</v>
      </c>
      <c r="B73" s="17" t="s">
        <v>163</v>
      </c>
      <c r="C73" s="18" t="s">
        <v>81</v>
      </c>
      <c r="D73" s="14" t="s">
        <v>72</v>
      </c>
      <c r="E73" s="18">
        <v>45</v>
      </c>
      <c r="F73" s="18">
        <v>2</v>
      </c>
      <c r="G73" s="18" t="s">
        <v>82</v>
      </c>
      <c r="H73" s="18" t="s">
        <v>128</v>
      </c>
      <c r="I73" s="14" t="s">
        <v>83</v>
      </c>
      <c r="J73" s="13"/>
    </row>
    <row r="74" spans="1:10" ht="22.5" customHeight="1">
      <c r="A74" s="12">
        <v>6</v>
      </c>
      <c r="B74" s="17" t="s">
        <v>164</v>
      </c>
      <c r="C74" s="34" t="s">
        <v>165</v>
      </c>
      <c r="D74" s="14" t="s">
        <v>72</v>
      </c>
      <c r="E74" s="18">
        <v>60</v>
      </c>
      <c r="F74" s="18">
        <v>3</v>
      </c>
      <c r="G74" s="18" t="s">
        <v>82</v>
      </c>
      <c r="H74" s="18" t="s">
        <v>128</v>
      </c>
      <c r="I74" s="14" t="s">
        <v>83</v>
      </c>
      <c r="J74" s="13"/>
    </row>
    <row r="75" spans="1:10" ht="22.5" customHeight="1">
      <c r="A75" s="12">
        <v>7</v>
      </c>
      <c r="B75" s="17" t="s">
        <v>166</v>
      </c>
      <c r="C75" s="18" t="s">
        <v>167</v>
      </c>
      <c r="D75" s="18" t="s">
        <v>72</v>
      </c>
      <c r="E75" s="18">
        <v>45</v>
      </c>
      <c r="F75" s="18">
        <v>2</v>
      </c>
      <c r="G75" s="18" t="s">
        <v>168</v>
      </c>
      <c r="H75" s="37" t="s">
        <v>169</v>
      </c>
      <c r="I75" s="18" t="s">
        <v>75</v>
      </c>
      <c r="J75" s="13"/>
    </row>
    <row r="76" spans="1:10" ht="22.5" customHeight="1">
      <c r="A76" s="12">
        <v>8</v>
      </c>
      <c r="B76" s="61" t="s">
        <v>333</v>
      </c>
      <c r="C76" s="14" t="s">
        <v>170</v>
      </c>
      <c r="D76" s="59" t="s">
        <v>124</v>
      </c>
      <c r="E76" s="14"/>
      <c r="F76" s="14">
        <v>4</v>
      </c>
      <c r="G76" s="177" t="s">
        <v>608</v>
      </c>
      <c r="H76" s="178"/>
      <c r="I76" s="14"/>
      <c r="J76" s="13"/>
    </row>
    <row r="77" spans="1:12" ht="24.75" customHeight="1">
      <c r="A77" s="20"/>
      <c r="B77" s="20"/>
      <c r="C77" s="20"/>
      <c r="D77" s="3"/>
      <c r="E77" s="51">
        <f>SUM(E69:E76)</f>
        <v>330</v>
      </c>
      <c r="F77" s="51">
        <f>SUM(F69:F76)</f>
        <v>19</v>
      </c>
      <c r="G77" s="21"/>
      <c r="H77" s="3"/>
      <c r="I77" s="3"/>
      <c r="J77" s="3"/>
      <c r="K77" s="20"/>
      <c r="L77" s="20"/>
    </row>
    <row r="78" spans="4:10" s="21" customFormat="1" ht="18.75" customHeight="1">
      <c r="D78" s="3"/>
      <c r="G78" s="22"/>
      <c r="H78" s="179" t="s">
        <v>643</v>
      </c>
      <c r="I78" s="179"/>
      <c r="J78" s="179"/>
    </row>
    <row r="79" spans="1:10" s="23" customFormat="1" ht="18.75" customHeight="1">
      <c r="A79" s="176" t="s">
        <v>42</v>
      </c>
      <c r="B79" s="176"/>
      <c r="C79" s="176"/>
      <c r="D79" s="24"/>
      <c r="E79" s="23" t="s">
        <v>20</v>
      </c>
      <c r="H79" s="176" t="s">
        <v>21</v>
      </c>
      <c r="I79" s="176"/>
      <c r="J79" s="176"/>
    </row>
    <row r="80" s="3" customFormat="1" ht="18.75" customHeight="1"/>
    <row r="81" s="3" customFormat="1" ht="18.75" customHeight="1"/>
    <row r="82" s="1" customFormat="1" ht="18.75" customHeight="1"/>
    <row r="83" spans="2:9" s="33" customFormat="1" ht="18.75" customHeight="1">
      <c r="B83" s="76" t="s">
        <v>30</v>
      </c>
      <c r="F83" s="33" t="s">
        <v>22</v>
      </c>
      <c r="I83" s="33" t="s">
        <v>28</v>
      </c>
    </row>
    <row r="84" spans="1:9" s="3" customFormat="1" ht="21" customHeight="1">
      <c r="A84" s="180" t="s">
        <v>0</v>
      </c>
      <c r="B84" s="180"/>
      <c r="C84" s="180"/>
      <c r="D84" s="180"/>
      <c r="G84" s="4"/>
      <c r="H84" s="6" t="s">
        <v>44</v>
      </c>
      <c r="I84" s="7" t="s">
        <v>49</v>
      </c>
    </row>
    <row r="85" spans="1:9" s="3" customFormat="1" ht="21" customHeight="1">
      <c r="A85" s="181" t="s">
        <v>1</v>
      </c>
      <c r="B85" s="181"/>
      <c r="C85" s="181"/>
      <c r="D85" s="181"/>
      <c r="H85" s="6" t="s">
        <v>2</v>
      </c>
      <c r="I85" s="7">
        <v>51140231</v>
      </c>
    </row>
    <row r="86" spans="1:4" s="3" customFormat="1" ht="3" customHeight="1">
      <c r="A86" s="5"/>
      <c r="B86" s="5"/>
      <c r="C86" s="5"/>
      <c r="D86" s="5"/>
    </row>
    <row r="87" spans="1:10" s="9" customFormat="1" ht="24.75" customHeight="1">
      <c r="A87" s="185" t="s">
        <v>43</v>
      </c>
      <c r="B87" s="185"/>
      <c r="C87" s="185"/>
      <c r="D87" s="185"/>
      <c r="E87" s="185"/>
      <c r="F87" s="185"/>
      <c r="G87" s="185"/>
      <c r="H87" s="185"/>
      <c r="I87" s="185"/>
      <c r="J87" s="185"/>
    </row>
    <row r="88" spans="1:10" s="9" customFormat="1" ht="24.75" customHeight="1">
      <c r="A88" s="185" t="s">
        <v>35</v>
      </c>
      <c r="B88" s="185"/>
      <c r="C88" s="185"/>
      <c r="D88" s="185"/>
      <c r="E88" s="185"/>
      <c r="F88" s="185"/>
      <c r="G88" s="185"/>
      <c r="H88" s="185"/>
      <c r="I88" s="185"/>
      <c r="J88" s="185"/>
    </row>
    <row r="89" spans="2:7" s="67" customFormat="1" ht="21" customHeight="1">
      <c r="B89" s="67" t="s">
        <v>66</v>
      </c>
      <c r="E89" s="70"/>
      <c r="F89" s="70"/>
      <c r="G89" s="70"/>
    </row>
    <row r="90" spans="2:7" s="23" customFormat="1" ht="28.5" customHeight="1">
      <c r="B90" s="160" t="s">
        <v>67</v>
      </c>
      <c r="C90" s="93" t="s">
        <v>68</v>
      </c>
      <c r="E90" s="91"/>
      <c r="F90" s="91"/>
      <c r="G90" s="91"/>
    </row>
    <row r="91" spans="1:7" s="32" customFormat="1" ht="21" customHeight="1">
      <c r="A91" s="23"/>
      <c r="B91" s="89" t="s">
        <v>4</v>
      </c>
      <c r="C91" s="93" t="s">
        <v>69</v>
      </c>
      <c r="D91" s="23"/>
      <c r="E91" s="91"/>
      <c r="F91" s="92"/>
      <c r="G91" s="92"/>
    </row>
    <row r="92" spans="1:7" s="32" customFormat="1" ht="21" customHeight="1">
      <c r="A92" s="23"/>
      <c r="B92" s="89" t="s">
        <v>53</v>
      </c>
      <c r="C92" s="93" t="s">
        <v>54</v>
      </c>
      <c r="D92" s="23"/>
      <c r="E92" s="91"/>
      <c r="F92" s="92"/>
      <c r="G92" s="92"/>
    </row>
    <row r="93" spans="1:10" s="30" customFormat="1" ht="27" customHeight="1">
      <c r="A93" s="10" t="s">
        <v>6</v>
      </c>
      <c r="B93" s="10" t="s">
        <v>7</v>
      </c>
      <c r="C93" s="10" t="s">
        <v>8</v>
      </c>
      <c r="D93" s="11" t="s">
        <v>9</v>
      </c>
      <c r="E93" s="10" t="s">
        <v>10</v>
      </c>
      <c r="F93" s="10" t="s">
        <v>11</v>
      </c>
      <c r="G93" s="10" t="s">
        <v>12</v>
      </c>
      <c r="H93" s="10" t="s">
        <v>13</v>
      </c>
      <c r="I93" s="10" t="s">
        <v>14</v>
      </c>
      <c r="J93" s="10" t="s">
        <v>15</v>
      </c>
    </row>
    <row r="94" spans="1:10" ht="24.75" customHeight="1">
      <c r="A94" s="12">
        <v>1</v>
      </c>
      <c r="B94" s="17" t="s">
        <v>171</v>
      </c>
      <c r="C94" s="18" t="s">
        <v>172</v>
      </c>
      <c r="D94" s="14" t="s">
        <v>72</v>
      </c>
      <c r="E94" s="18">
        <v>60</v>
      </c>
      <c r="F94" s="18">
        <v>3</v>
      </c>
      <c r="G94" s="18" t="s">
        <v>157</v>
      </c>
      <c r="H94" s="18" t="s">
        <v>173</v>
      </c>
      <c r="I94" s="60" t="s">
        <v>112</v>
      </c>
      <c r="J94" s="13"/>
    </row>
    <row r="95" spans="1:10" ht="24.75" customHeight="1">
      <c r="A95" s="12">
        <v>2</v>
      </c>
      <c r="B95" s="13" t="s">
        <v>174</v>
      </c>
      <c r="C95" s="18" t="s">
        <v>175</v>
      </c>
      <c r="D95" s="14" t="s">
        <v>72</v>
      </c>
      <c r="E95" s="18">
        <v>45</v>
      </c>
      <c r="F95" s="18">
        <v>2</v>
      </c>
      <c r="G95" s="37" t="s">
        <v>168</v>
      </c>
      <c r="H95" s="37" t="s">
        <v>176</v>
      </c>
      <c r="I95" s="18" t="s">
        <v>131</v>
      </c>
      <c r="J95" s="13"/>
    </row>
    <row r="96" spans="1:10" ht="24.75" customHeight="1">
      <c r="A96" s="12">
        <v>3</v>
      </c>
      <c r="B96" s="17" t="s">
        <v>177</v>
      </c>
      <c r="C96" s="18" t="s">
        <v>178</v>
      </c>
      <c r="D96" s="14" t="s">
        <v>72</v>
      </c>
      <c r="E96" s="18">
        <v>30</v>
      </c>
      <c r="F96" s="18">
        <v>2</v>
      </c>
      <c r="G96" s="18" t="s">
        <v>179</v>
      </c>
      <c r="H96" s="37" t="s">
        <v>176</v>
      </c>
      <c r="I96" s="18" t="s">
        <v>131</v>
      </c>
      <c r="J96" s="13"/>
    </row>
    <row r="97" spans="1:10" ht="24.75" customHeight="1">
      <c r="A97" s="12">
        <v>4</v>
      </c>
      <c r="B97" s="17" t="s">
        <v>180</v>
      </c>
      <c r="C97" s="18" t="s">
        <v>181</v>
      </c>
      <c r="D97" s="14" t="s">
        <v>72</v>
      </c>
      <c r="E97" s="18">
        <v>30</v>
      </c>
      <c r="F97" s="18">
        <v>2</v>
      </c>
      <c r="G97" s="18" t="s">
        <v>141</v>
      </c>
      <c r="H97" s="37" t="s">
        <v>176</v>
      </c>
      <c r="I97" s="18" t="s">
        <v>131</v>
      </c>
      <c r="J97" s="13"/>
    </row>
    <row r="98" spans="1:10" ht="24.75" customHeight="1">
      <c r="A98" s="12">
        <v>5</v>
      </c>
      <c r="B98" s="17" t="s">
        <v>182</v>
      </c>
      <c r="C98" s="18" t="s">
        <v>183</v>
      </c>
      <c r="D98" s="14" t="s">
        <v>145</v>
      </c>
      <c r="E98" s="18">
        <v>30</v>
      </c>
      <c r="F98" s="18">
        <v>2</v>
      </c>
      <c r="G98" s="18" t="s">
        <v>148</v>
      </c>
      <c r="H98" s="18" t="s">
        <v>173</v>
      </c>
      <c r="I98" s="14" t="s">
        <v>124</v>
      </c>
      <c r="J98" s="13"/>
    </row>
    <row r="99" spans="1:10" ht="24.75" customHeight="1">
      <c r="A99" s="12">
        <v>6</v>
      </c>
      <c r="B99" s="62" t="s">
        <v>109</v>
      </c>
      <c r="C99" s="18" t="s">
        <v>110</v>
      </c>
      <c r="D99" s="14" t="s">
        <v>72</v>
      </c>
      <c r="E99" s="14">
        <v>30</v>
      </c>
      <c r="F99" s="14">
        <v>2</v>
      </c>
      <c r="G99" s="18" t="s">
        <v>111</v>
      </c>
      <c r="H99" s="18" t="s">
        <v>173</v>
      </c>
      <c r="I99" s="53" t="s">
        <v>112</v>
      </c>
      <c r="J99" s="13"/>
    </row>
    <row r="100" spans="1:10" ht="24.75" customHeight="1">
      <c r="A100" s="12">
        <v>7</v>
      </c>
      <c r="B100" s="61" t="s">
        <v>184</v>
      </c>
      <c r="C100" s="14" t="s">
        <v>185</v>
      </c>
      <c r="D100" s="14" t="s">
        <v>145</v>
      </c>
      <c r="E100" s="14">
        <v>45</v>
      </c>
      <c r="F100" s="14">
        <v>2</v>
      </c>
      <c r="G100" s="53" t="s">
        <v>609</v>
      </c>
      <c r="H100" s="37" t="s">
        <v>176</v>
      </c>
      <c r="I100" s="14" t="s">
        <v>145</v>
      </c>
      <c r="J100" s="13" t="s">
        <v>335</v>
      </c>
    </row>
    <row r="101" spans="1:12" ht="24" customHeight="1">
      <c r="A101" s="26"/>
      <c r="B101" s="27"/>
      <c r="C101" s="26"/>
      <c r="D101" s="19"/>
      <c r="E101" s="54">
        <f>SUM(E94:E100)</f>
        <v>270</v>
      </c>
      <c r="F101" s="54">
        <f>SUM(F94:F100)</f>
        <v>15</v>
      </c>
      <c r="G101" s="55"/>
      <c r="H101" s="26"/>
      <c r="I101" s="26"/>
      <c r="J101" s="27"/>
      <c r="K101" s="15"/>
      <c r="L101" s="15"/>
    </row>
    <row r="102" spans="2:7" s="67" customFormat="1" ht="24" customHeight="1">
      <c r="B102" s="67" t="s">
        <v>64</v>
      </c>
      <c r="E102" s="70"/>
      <c r="F102" s="70"/>
      <c r="G102" s="70"/>
    </row>
    <row r="103" spans="2:3" s="67" customFormat="1" ht="23.25" customHeight="1">
      <c r="B103" s="68" t="s">
        <v>4</v>
      </c>
      <c r="C103" s="80" t="s">
        <v>648</v>
      </c>
    </row>
    <row r="104" spans="1:7" s="9" customFormat="1" ht="23.25" customHeight="1">
      <c r="A104" s="67"/>
      <c r="B104" s="68" t="s">
        <v>16</v>
      </c>
      <c r="C104" s="81" t="s">
        <v>58</v>
      </c>
      <c r="D104" s="70"/>
      <c r="E104" s="70"/>
      <c r="F104" s="74"/>
      <c r="G104" s="74"/>
    </row>
    <row r="105" spans="1:7" s="9" customFormat="1" ht="23.25" customHeight="1">
      <c r="A105" s="67"/>
      <c r="B105" s="68" t="s">
        <v>53</v>
      </c>
      <c r="C105" s="81" t="s">
        <v>65</v>
      </c>
      <c r="D105" s="70"/>
      <c r="E105" s="70"/>
      <c r="F105" s="74"/>
      <c r="G105" s="74"/>
    </row>
    <row r="106" spans="1:10" s="30" customFormat="1" ht="27" customHeight="1">
      <c r="A106" s="10" t="s">
        <v>6</v>
      </c>
      <c r="B106" s="10" t="s">
        <v>7</v>
      </c>
      <c r="C106" s="10" t="s">
        <v>8</v>
      </c>
      <c r="D106" s="11" t="s">
        <v>9</v>
      </c>
      <c r="E106" s="10" t="s">
        <v>10</v>
      </c>
      <c r="F106" s="10" t="s">
        <v>11</v>
      </c>
      <c r="G106" s="10" t="s">
        <v>12</v>
      </c>
      <c r="H106" s="10" t="s">
        <v>13</v>
      </c>
      <c r="I106" s="10" t="s">
        <v>14</v>
      </c>
      <c r="J106" s="10" t="s">
        <v>15</v>
      </c>
    </row>
    <row r="107" spans="1:10" ht="24.75" customHeight="1">
      <c r="A107" s="12">
        <v>1</v>
      </c>
      <c r="B107" s="13" t="s">
        <v>192</v>
      </c>
      <c r="C107" s="18" t="s">
        <v>193</v>
      </c>
      <c r="D107" s="14" t="s">
        <v>72</v>
      </c>
      <c r="E107" s="18">
        <v>75</v>
      </c>
      <c r="F107" s="18">
        <v>3</v>
      </c>
      <c r="G107" s="53" t="s">
        <v>194</v>
      </c>
      <c r="H107" s="37" t="s">
        <v>176</v>
      </c>
      <c r="I107" s="14" t="s">
        <v>86</v>
      </c>
      <c r="J107" s="25"/>
    </row>
    <row r="108" spans="1:10" ht="24.75" customHeight="1">
      <c r="A108" s="12">
        <v>2</v>
      </c>
      <c r="B108" s="13" t="s">
        <v>195</v>
      </c>
      <c r="C108" s="18" t="s">
        <v>196</v>
      </c>
      <c r="D108" s="14" t="s">
        <v>72</v>
      </c>
      <c r="E108" s="18">
        <v>45</v>
      </c>
      <c r="F108" s="18">
        <v>2</v>
      </c>
      <c r="G108" s="18" t="s">
        <v>399</v>
      </c>
      <c r="H108" s="37" t="s">
        <v>197</v>
      </c>
      <c r="I108" s="14" t="s">
        <v>86</v>
      </c>
      <c r="J108" s="25"/>
    </row>
    <row r="109" spans="1:10" ht="24.75" customHeight="1">
      <c r="A109" s="12">
        <v>3</v>
      </c>
      <c r="B109" s="17" t="s">
        <v>186</v>
      </c>
      <c r="C109" s="18" t="s">
        <v>187</v>
      </c>
      <c r="D109" s="14" t="s">
        <v>72</v>
      </c>
      <c r="E109" s="18">
        <v>45</v>
      </c>
      <c r="F109" s="18">
        <v>2</v>
      </c>
      <c r="G109" s="18" t="s">
        <v>157</v>
      </c>
      <c r="H109" s="18" t="s">
        <v>173</v>
      </c>
      <c r="I109" s="60" t="s">
        <v>79</v>
      </c>
      <c r="J109" s="25"/>
    </row>
    <row r="110" spans="1:10" ht="24.75" customHeight="1">
      <c r="A110" s="12">
        <v>4</v>
      </c>
      <c r="B110" s="17" t="s">
        <v>188</v>
      </c>
      <c r="C110" s="18" t="s">
        <v>189</v>
      </c>
      <c r="D110" s="14" t="s">
        <v>72</v>
      </c>
      <c r="E110" s="18">
        <v>60</v>
      </c>
      <c r="F110" s="18">
        <v>3</v>
      </c>
      <c r="G110" s="14" t="s">
        <v>105</v>
      </c>
      <c r="H110" s="18" t="s">
        <v>173</v>
      </c>
      <c r="I110" s="60" t="s">
        <v>112</v>
      </c>
      <c r="J110" s="25"/>
    </row>
    <row r="111" spans="1:10" ht="24.75" customHeight="1">
      <c r="A111" s="12">
        <v>5</v>
      </c>
      <c r="B111" s="17" t="s">
        <v>190</v>
      </c>
      <c r="C111" s="18" t="s">
        <v>191</v>
      </c>
      <c r="D111" s="14" t="s">
        <v>72</v>
      </c>
      <c r="E111" s="18">
        <v>45</v>
      </c>
      <c r="F111" s="18">
        <v>2</v>
      </c>
      <c r="G111" s="18" t="s">
        <v>78</v>
      </c>
      <c r="H111" s="18" t="s">
        <v>173</v>
      </c>
      <c r="I111" s="14" t="s">
        <v>136</v>
      </c>
      <c r="J111" s="25"/>
    </row>
    <row r="112" spans="1:10" ht="24.75" customHeight="1">
      <c r="A112" s="12">
        <v>6</v>
      </c>
      <c r="B112" s="17" t="s">
        <v>198</v>
      </c>
      <c r="C112" s="18" t="s">
        <v>199</v>
      </c>
      <c r="D112" s="14" t="s">
        <v>72</v>
      </c>
      <c r="E112" s="18">
        <v>45</v>
      </c>
      <c r="F112" s="18">
        <v>2</v>
      </c>
      <c r="G112" s="18" t="s">
        <v>200</v>
      </c>
      <c r="H112" s="18" t="s">
        <v>173</v>
      </c>
      <c r="I112" s="14" t="s">
        <v>86</v>
      </c>
      <c r="J112" s="25"/>
    </row>
    <row r="113" spans="1:10" ht="24.75" customHeight="1">
      <c r="A113" s="12">
        <v>7</v>
      </c>
      <c r="B113" s="17" t="s">
        <v>201</v>
      </c>
      <c r="C113" s="18" t="s">
        <v>202</v>
      </c>
      <c r="D113" s="14" t="s">
        <v>145</v>
      </c>
      <c r="E113" s="18">
        <v>30</v>
      </c>
      <c r="F113" s="18">
        <v>2</v>
      </c>
      <c r="G113" s="18" t="s">
        <v>203</v>
      </c>
      <c r="H113" s="18" t="s">
        <v>173</v>
      </c>
      <c r="I113" s="14" t="s">
        <v>124</v>
      </c>
      <c r="J113" s="25"/>
    </row>
    <row r="114" spans="1:10" ht="24.75" customHeight="1">
      <c r="A114" s="12">
        <v>8</v>
      </c>
      <c r="B114" s="61" t="s">
        <v>204</v>
      </c>
      <c r="C114" s="14" t="s">
        <v>205</v>
      </c>
      <c r="D114" s="14" t="s">
        <v>145</v>
      </c>
      <c r="E114" s="14"/>
      <c r="F114" s="14">
        <v>2</v>
      </c>
      <c r="G114" s="182" t="s">
        <v>611</v>
      </c>
      <c r="H114" s="183"/>
      <c r="I114" s="184"/>
      <c r="J114" s="25"/>
    </row>
    <row r="115" spans="1:12" ht="20.25" customHeight="1">
      <c r="A115" s="3"/>
      <c r="B115" s="3"/>
      <c r="C115" s="3"/>
      <c r="D115" s="3"/>
      <c r="E115" s="51">
        <f>SUM(E107:E114)</f>
        <v>345</v>
      </c>
      <c r="F115" s="51">
        <f>SUM(F107:F114)</f>
        <v>18</v>
      </c>
      <c r="G115" s="21"/>
      <c r="H115" s="3"/>
      <c r="I115" s="3"/>
      <c r="J115" s="3"/>
      <c r="K115" s="3"/>
      <c r="L115" s="3"/>
    </row>
    <row r="116" spans="4:10" s="21" customFormat="1" ht="18.75" customHeight="1">
      <c r="D116" s="3"/>
      <c r="G116" s="22"/>
      <c r="H116" s="179" t="s">
        <v>643</v>
      </c>
      <c r="I116" s="179"/>
      <c r="J116" s="179"/>
    </row>
    <row r="117" spans="1:10" s="23" customFormat="1" ht="18.75" customHeight="1">
      <c r="A117" s="176" t="s">
        <v>42</v>
      </c>
      <c r="B117" s="176"/>
      <c r="C117" s="176"/>
      <c r="D117" s="24"/>
      <c r="E117" s="23" t="s">
        <v>20</v>
      </c>
      <c r="H117" s="176" t="s">
        <v>21</v>
      </c>
      <c r="I117" s="176"/>
      <c r="J117" s="176"/>
    </row>
    <row r="118" s="3" customFormat="1" ht="18.75" customHeight="1"/>
    <row r="119" s="3" customFormat="1" ht="18.75" customHeight="1"/>
    <row r="120" s="1" customFormat="1" ht="18.75" customHeight="1"/>
    <row r="121" spans="2:9" s="33" customFormat="1" ht="18.75" customHeight="1">
      <c r="B121" s="76" t="s">
        <v>30</v>
      </c>
      <c r="F121" s="33" t="s">
        <v>22</v>
      </c>
      <c r="I121" s="33" t="s">
        <v>28</v>
      </c>
    </row>
  </sheetData>
  <sheetProtection/>
  <mergeCells count="24">
    <mergeCell ref="A1:D1"/>
    <mergeCell ref="A2:D2"/>
    <mergeCell ref="A3:J3"/>
    <mergeCell ref="A44:D44"/>
    <mergeCell ref="A46:J46"/>
    <mergeCell ref="A47:J47"/>
    <mergeCell ref="A4:J4"/>
    <mergeCell ref="G35:H35"/>
    <mergeCell ref="H37:J37"/>
    <mergeCell ref="A38:C38"/>
    <mergeCell ref="H38:J38"/>
    <mergeCell ref="A43:D43"/>
    <mergeCell ref="G114:I114"/>
    <mergeCell ref="H116:J116"/>
    <mergeCell ref="A87:J87"/>
    <mergeCell ref="A88:J88"/>
    <mergeCell ref="A117:C117"/>
    <mergeCell ref="H117:J117"/>
    <mergeCell ref="G76:H76"/>
    <mergeCell ref="H78:J78"/>
    <mergeCell ref="A79:C79"/>
    <mergeCell ref="H79:J79"/>
    <mergeCell ref="A84:D84"/>
    <mergeCell ref="A85:D85"/>
  </mergeCells>
  <printOptions/>
  <pageMargins left="0.5" right="0.25" top="0.1" bottom="0.25" header="0.5" footer="0.5"/>
  <pageSetup horizontalDpi="180" verticalDpi="18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20"/>
  <sheetViews>
    <sheetView zoomScalePageLayoutView="0" workbookViewId="0" topLeftCell="A58">
      <selection activeCell="A64" sqref="A64:IV64"/>
    </sheetView>
  </sheetViews>
  <sheetFormatPr defaultColWidth="9.00390625" defaultRowHeight="12.75"/>
  <cols>
    <col min="1" max="1" width="4.125" style="46" customWidth="1"/>
    <col min="2" max="2" width="30.25390625" style="46" customWidth="1"/>
    <col min="3" max="3" width="6.25390625" style="47" customWidth="1"/>
    <col min="4" max="4" width="10.75390625" style="48" customWidth="1"/>
    <col min="5" max="5" width="6.125" style="46" customWidth="1"/>
    <col min="6" max="6" width="5.875" style="46" customWidth="1"/>
    <col min="7" max="7" width="25.375" style="46" customWidth="1"/>
    <col min="8" max="8" width="15.625" style="46" customWidth="1"/>
    <col min="9" max="9" width="11.25390625" style="46" customWidth="1"/>
    <col min="10" max="10" width="12.25390625" style="46" customWidth="1"/>
    <col min="11" max="16384" width="9.125" style="46" customWidth="1"/>
  </cols>
  <sheetData>
    <row r="1" spans="1:9" s="3" customFormat="1" ht="21" customHeight="1">
      <c r="A1" s="180" t="s">
        <v>0</v>
      </c>
      <c r="B1" s="180"/>
      <c r="C1" s="180"/>
      <c r="D1" s="180"/>
      <c r="E1" s="21"/>
      <c r="F1" s="21"/>
      <c r="G1" s="40"/>
      <c r="H1" s="6" t="s">
        <v>24</v>
      </c>
      <c r="I1" s="7" t="s">
        <v>34</v>
      </c>
    </row>
    <row r="2" spans="1:9" s="3" customFormat="1" ht="21" customHeight="1">
      <c r="A2" s="181" t="s">
        <v>1</v>
      </c>
      <c r="B2" s="181"/>
      <c r="C2" s="181"/>
      <c r="D2" s="181"/>
      <c r="E2" s="21"/>
      <c r="F2" s="21"/>
      <c r="G2" s="21"/>
      <c r="H2" s="6" t="s">
        <v>2</v>
      </c>
      <c r="I2" s="7">
        <v>51140206</v>
      </c>
    </row>
    <row r="3" spans="1:9" s="3" customFormat="1" ht="9" customHeight="1">
      <c r="A3" s="5"/>
      <c r="B3" s="5"/>
      <c r="C3" s="5"/>
      <c r="D3" s="5"/>
      <c r="E3" s="21"/>
      <c r="F3" s="21"/>
      <c r="G3" s="21"/>
      <c r="H3" s="41"/>
      <c r="I3" s="42"/>
    </row>
    <row r="4" spans="1:10" s="9" customFormat="1" ht="21.75" customHeight="1">
      <c r="A4" s="185" t="s">
        <v>43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10" s="9" customFormat="1" ht="21.75" customHeight="1">
      <c r="A5" s="185" t="s">
        <v>33</v>
      </c>
      <c r="B5" s="185"/>
      <c r="C5" s="185"/>
      <c r="D5" s="185"/>
      <c r="E5" s="185"/>
      <c r="F5" s="185"/>
      <c r="G5" s="185"/>
      <c r="H5" s="185"/>
      <c r="I5" s="185"/>
      <c r="J5" s="185"/>
    </row>
    <row r="6" spans="1:10" ht="7.5" customHeight="1">
      <c r="A6" s="43"/>
      <c r="B6" s="43"/>
      <c r="C6" s="44"/>
      <c r="D6" s="45"/>
      <c r="E6" s="43"/>
      <c r="F6" s="43"/>
      <c r="G6" s="43"/>
      <c r="H6" s="43"/>
      <c r="I6" s="43"/>
      <c r="J6" s="43"/>
    </row>
    <row r="7" spans="2:7" s="67" customFormat="1" ht="21" customHeight="1">
      <c r="B7" s="67" t="s">
        <v>50</v>
      </c>
      <c r="E7" s="70"/>
      <c r="F7" s="70"/>
      <c r="G7" s="70"/>
    </row>
    <row r="8" spans="1:7" s="9" customFormat="1" ht="19.5" customHeight="1">
      <c r="A8" s="67"/>
      <c r="B8" s="68" t="s">
        <v>4</v>
      </c>
      <c r="C8" s="80" t="s">
        <v>51</v>
      </c>
      <c r="D8" s="67"/>
      <c r="E8" s="70"/>
      <c r="F8" s="74"/>
      <c r="G8" s="74"/>
    </row>
    <row r="9" spans="1:7" s="9" customFormat="1" ht="19.5" customHeight="1">
      <c r="A9" s="67"/>
      <c r="B9" s="68" t="s">
        <v>55</v>
      </c>
      <c r="C9" s="81" t="s">
        <v>52</v>
      </c>
      <c r="D9" s="67"/>
      <c r="E9" s="70"/>
      <c r="F9" s="74"/>
      <c r="G9" s="74"/>
    </row>
    <row r="10" spans="1:7" s="9" customFormat="1" ht="19.5" customHeight="1">
      <c r="A10" s="67"/>
      <c r="B10" s="68" t="s">
        <v>53</v>
      </c>
      <c r="C10" s="81" t="s">
        <v>54</v>
      </c>
      <c r="D10" s="67"/>
      <c r="E10" s="70"/>
      <c r="F10" s="74"/>
      <c r="G10" s="74"/>
    </row>
    <row r="11" spans="1:10" s="30" customFormat="1" ht="21" customHeight="1">
      <c r="A11" s="35" t="s">
        <v>6</v>
      </c>
      <c r="B11" s="35" t="s">
        <v>7</v>
      </c>
      <c r="C11" s="35" t="s">
        <v>8</v>
      </c>
      <c r="D11" s="36" t="s">
        <v>9</v>
      </c>
      <c r="E11" s="35" t="s">
        <v>10</v>
      </c>
      <c r="F11" s="35" t="s">
        <v>11</v>
      </c>
      <c r="G11" s="10" t="s">
        <v>12</v>
      </c>
      <c r="H11" s="35" t="s">
        <v>13</v>
      </c>
      <c r="I11" s="10" t="s">
        <v>14</v>
      </c>
      <c r="J11" s="10" t="s">
        <v>15</v>
      </c>
    </row>
    <row r="12" spans="1:10" s="49" customFormat="1" ht="20.25" customHeight="1">
      <c r="A12" s="12">
        <v>1</v>
      </c>
      <c r="B12" s="133" t="s">
        <v>338</v>
      </c>
      <c r="C12" s="83" t="s">
        <v>90</v>
      </c>
      <c r="D12" s="83" t="s">
        <v>264</v>
      </c>
      <c r="E12" s="83">
        <v>45</v>
      </c>
      <c r="F12" s="37">
        <v>2</v>
      </c>
      <c r="G12" s="83" t="s">
        <v>91</v>
      </c>
      <c r="H12" s="37" t="s">
        <v>329</v>
      </c>
      <c r="I12" s="14" t="s">
        <v>106</v>
      </c>
      <c r="J12" s="14"/>
    </row>
    <row r="13" spans="1:10" s="49" customFormat="1" ht="20.25" customHeight="1">
      <c r="A13" s="12">
        <v>2</v>
      </c>
      <c r="B13" s="38" t="s">
        <v>339</v>
      </c>
      <c r="C13" s="37" t="s">
        <v>97</v>
      </c>
      <c r="D13" s="37" t="s">
        <v>264</v>
      </c>
      <c r="E13" s="37">
        <v>30</v>
      </c>
      <c r="F13" s="37">
        <v>2</v>
      </c>
      <c r="G13" s="37" t="s">
        <v>98</v>
      </c>
      <c r="H13" s="37" t="s">
        <v>329</v>
      </c>
      <c r="I13" s="37" t="s">
        <v>131</v>
      </c>
      <c r="J13" s="14"/>
    </row>
    <row r="14" spans="1:10" s="49" customFormat="1" ht="20.25" customHeight="1">
      <c r="A14" s="12">
        <v>3</v>
      </c>
      <c r="B14" s="38" t="s">
        <v>340</v>
      </c>
      <c r="C14" s="37" t="s">
        <v>341</v>
      </c>
      <c r="D14" s="83" t="s">
        <v>264</v>
      </c>
      <c r="E14" s="37">
        <v>30</v>
      </c>
      <c r="F14" s="37">
        <v>2</v>
      </c>
      <c r="G14" s="83" t="s">
        <v>342</v>
      </c>
      <c r="H14" s="83" t="s">
        <v>343</v>
      </c>
      <c r="I14" s="83" t="s">
        <v>131</v>
      </c>
      <c r="J14" s="14"/>
    </row>
    <row r="15" spans="1:10" s="49" customFormat="1" ht="20.25" customHeight="1">
      <c r="A15" s="12">
        <v>4</v>
      </c>
      <c r="B15" s="134" t="s">
        <v>344</v>
      </c>
      <c r="C15" s="83" t="s">
        <v>345</v>
      </c>
      <c r="D15" s="83" t="s">
        <v>124</v>
      </c>
      <c r="E15" s="83">
        <v>45</v>
      </c>
      <c r="F15" s="83">
        <v>2</v>
      </c>
      <c r="G15" s="83" t="s">
        <v>346</v>
      </c>
      <c r="H15" s="83" t="s">
        <v>343</v>
      </c>
      <c r="I15" s="83" t="s">
        <v>124</v>
      </c>
      <c r="J15" s="14"/>
    </row>
    <row r="16" spans="1:10" s="49" customFormat="1" ht="20.25" customHeight="1">
      <c r="A16" s="12">
        <v>5</v>
      </c>
      <c r="B16" s="133" t="s">
        <v>347</v>
      </c>
      <c r="C16" s="83" t="s">
        <v>348</v>
      </c>
      <c r="D16" s="83" t="s">
        <v>124</v>
      </c>
      <c r="E16" s="83">
        <v>45</v>
      </c>
      <c r="F16" s="83">
        <v>2</v>
      </c>
      <c r="G16" s="83" t="s">
        <v>342</v>
      </c>
      <c r="H16" s="83" t="s">
        <v>343</v>
      </c>
      <c r="I16" s="83" t="s">
        <v>124</v>
      </c>
      <c r="J16" s="14"/>
    </row>
    <row r="17" spans="1:10" s="49" customFormat="1" ht="20.25" customHeight="1">
      <c r="A17" s="12">
        <v>6</v>
      </c>
      <c r="B17" s="135" t="s">
        <v>349</v>
      </c>
      <c r="C17" s="37" t="s">
        <v>350</v>
      </c>
      <c r="D17" s="83" t="s">
        <v>124</v>
      </c>
      <c r="E17" s="37">
        <v>30</v>
      </c>
      <c r="F17" s="37">
        <v>2</v>
      </c>
      <c r="G17" s="83" t="s">
        <v>332</v>
      </c>
      <c r="H17" s="83" t="s">
        <v>343</v>
      </c>
      <c r="I17" s="83" t="s">
        <v>124</v>
      </c>
      <c r="J17" s="14"/>
    </row>
    <row r="18" spans="1:10" s="49" customFormat="1" ht="20.25" customHeight="1">
      <c r="A18" s="12">
        <v>7</v>
      </c>
      <c r="B18" s="135" t="s">
        <v>351</v>
      </c>
      <c r="C18" s="37" t="s">
        <v>352</v>
      </c>
      <c r="D18" s="37" t="s">
        <v>124</v>
      </c>
      <c r="E18" s="37">
        <v>30</v>
      </c>
      <c r="F18" s="37">
        <v>2</v>
      </c>
      <c r="G18" s="37" t="s">
        <v>331</v>
      </c>
      <c r="H18" s="83" t="s">
        <v>343</v>
      </c>
      <c r="I18" s="37" t="s">
        <v>124</v>
      </c>
      <c r="J18" s="132"/>
    </row>
    <row r="19" spans="1:10" s="49" customFormat="1" ht="24" customHeight="1">
      <c r="A19" s="12">
        <v>8</v>
      </c>
      <c r="B19" s="62" t="s">
        <v>615</v>
      </c>
      <c r="C19" s="83" t="s">
        <v>99</v>
      </c>
      <c r="D19" s="83" t="s">
        <v>264</v>
      </c>
      <c r="E19" s="83">
        <v>30</v>
      </c>
      <c r="F19" s="83">
        <v>2</v>
      </c>
      <c r="G19" s="83" t="s">
        <v>100</v>
      </c>
      <c r="H19" s="37" t="s">
        <v>329</v>
      </c>
      <c r="I19" s="83" t="s">
        <v>131</v>
      </c>
      <c r="J19" s="14"/>
    </row>
    <row r="20" spans="1:10" s="49" customFormat="1" ht="25.5" customHeight="1">
      <c r="A20" s="29">
        <v>9</v>
      </c>
      <c r="B20" s="13" t="s">
        <v>355</v>
      </c>
      <c r="C20" s="14" t="s">
        <v>234</v>
      </c>
      <c r="D20" s="14" t="s">
        <v>72</v>
      </c>
      <c r="E20" s="14">
        <v>75</v>
      </c>
      <c r="F20" s="14">
        <v>3</v>
      </c>
      <c r="G20" s="14" t="s">
        <v>356</v>
      </c>
      <c r="H20" s="14" t="s">
        <v>357</v>
      </c>
      <c r="I20" s="53" t="s">
        <v>358</v>
      </c>
      <c r="J20" s="175" t="s">
        <v>645</v>
      </c>
    </row>
    <row r="21" spans="1:12" s="49" customFormat="1" ht="18" customHeight="1">
      <c r="A21" s="39"/>
      <c r="B21" s="39"/>
      <c r="C21" s="52"/>
      <c r="D21" s="52"/>
      <c r="E21" s="51">
        <f>SUM(E12:E20)</f>
        <v>360</v>
      </c>
      <c r="F21" s="51">
        <f>SUM(F12:F20)</f>
        <v>19</v>
      </c>
      <c r="G21" s="52"/>
      <c r="H21" s="39"/>
      <c r="K21" s="20">
        <f>E21*8/10</f>
        <v>288</v>
      </c>
      <c r="L21" s="20">
        <f>K21/19</f>
        <v>15.157894736842104</v>
      </c>
    </row>
    <row r="22" s="67" customFormat="1" ht="19.5" customHeight="1">
      <c r="B22" s="67" t="s">
        <v>337</v>
      </c>
    </row>
    <row r="23" spans="2:3" s="67" customFormat="1" ht="18" customHeight="1">
      <c r="B23" s="68" t="s">
        <v>4</v>
      </c>
      <c r="C23" s="80" t="s">
        <v>649</v>
      </c>
    </row>
    <row r="24" spans="1:5" s="9" customFormat="1" ht="18" customHeight="1">
      <c r="A24" s="67"/>
      <c r="B24" s="68" t="s">
        <v>16</v>
      </c>
      <c r="C24" s="78" t="s">
        <v>58</v>
      </c>
      <c r="D24" s="67"/>
      <c r="E24" s="67"/>
    </row>
    <row r="25" spans="1:5" s="9" customFormat="1" ht="18" customHeight="1">
      <c r="A25" s="67"/>
      <c r="B25" s="68" t="s">
        <v>53</v>
      </c>
      <c r="C25" s="79" t="s">
        <v>56</v>
      </c>
      <c r="D25" s="67"/>
      <c r="E25" s="67"/>
    </row>
    <row r="26" spans="1:4" s="9" customFormat="1" ht="18" customHeight="1">
      <c r="A26" s="67"/>
      <c r="B26" s="68" t="s">
        <v>17</v>
      </c>
      <c r="C26" s="77" t="s">
        <v>57</v>
      </c>
      <c r="D26" s="67"/>
    </row>
    <row r="27" spans="1:8" s="9" customFormat="1" ht="18" customHeight="1">
      <c r="A27" s="67"/>
      <c r="B27" s="68" t="s">
        <v>18</v>
      </c>
      <c r="C27" s="77" t="s">
        <v>59</v>
      </c>
      <c r="D27" s="67"/>
      <c r="E27" s="69"/>
      <c r="H27" s="69"/>
    </row>
    <row r="28" spans="1:8" s="9" customFormat="1" ht="18" customHeight="1">
      <c r="A28" s="67"/>
      <c r="B28" s="68" t="s">
        <v>19</v>
      </c>
      <c r="C28" s="77" t="s">
        <v>60</v>
      </c>
      <c r="D28" s="67"/>
      <c r="E28" s="69"/>
      <c r="H28" s="69"/>
    </row>
    <row r="29" spans="1:10" s="30" customFormat="1" ht="21" customHeight="1">
      <c r="A29" s="35" t="s">
        <v>6</v>
      </c>
      <c r="B29" s="35" t="s">
        <v>7</v>
      </c>
      <c r="C29" s="35" t="s">
        <v>8</v>
      </c>
      <c r="D29" s="36" t="s">
        <v>9</v>
      </c>
      <c r="E29" s="35" t="s">
        <v>10</v>
      </c>
      <c r="F29" s="35" t="s">
        <v>11</v>
      </c>
      <c r="G29" s="10" t="s">
        <v>12</v>
      </c>
      <c r="H29" s="35" t="s">
        <v>13</v>
      </c>
      <c r="I29" s="10" t="s">
        <v>14</v>
      </c>
      <c r="J29" s="10" t="s">
        <v>15</v>
      </c>
    </row>
    <row r="30" spans="1:10" s="49" customFormat="1" ht="20.25" customHeight="1">
      <c r="A30" s="29">
        <v>1</v>
      </c>
      <c r="B30" s="135" t="s">
        <v>353</v>
      </c>
      <c r="C30" s="37" t="s">
        <v>354</v>
      </c>
      <c r="D30" s="37" t="s">
        <v>124</v>
      </c>
      <c r="E30" s="37">
        <v>45</v>
      </c>
      <c r="F30" s="37">
        <v>2</v>
      </c>
      <c r="G30" s="37" t="s">
        <v>332</v>
      </c>
      <c r="H30" s="83" t="s">
        <v>343</v>
      </c>
      <c r="I30" s="37" t="s">
        <v>124</v>
      </c>
      <c r="J30" s="132"/>
    </row>
    <row r="31" spans="1:10" s="49" customFormat="1" ht="25.5" customHeight="1">
      <c r="A31" s="29">
        <v>2</v>
      </c>
      <c r="B31" s="13" t="s">
        <v>355</v>
      </c>
      <c r="C31" s="14" t="s">
        <v>234</v>
      </c>
      <c r="D31" s="14" t="s">
        <v>72</v>
      </c>
      <c r="E31" s="14">
        <v>75</v>
      </c>
      <c r="F31" s="14">
        <v>3</v>
      </c>
      <c r="G31" s="14" t="s">
        <v>356</v>
      </c>
      <c r="H31" s="14" t="s">
        <v>357</v>
      </c>
      <c r="I31" s="53" t="s">
        <v>358</v>
      </c>
      <c r="J31" s="175" t="s">
        <v>646</v>
      </c>
    </row>
    <row r="32" spans="1:10" s="49" customFormat="1" ht="20.25" customHeight="1">
      <c r="A32" s="57">
        <v>3</v>
      </c>
      <c r="B32" s="136" t="s">
        <v>359</v>
      </c>
      <c r="C32" s="137" t="s">
        <v>360</v>
      </c>
      <c r="D32" s="137" t="s">
        <v>124</v>
      </c>
      <c r="E32" s="137">
        <v>45</v>
      </c>
      <c r="F32" s="137">
        <v>2</v>
      </c>
      <c r="G32" s="137" t="s">
        <v>346</v>
      </c>
      <c r="H32" s="83" t="s">
        <v>343</v>
      </c>
      <c r="I32" s="137" t="s">
        <v>124</v>
      </c>
      <c r="J32" s="138"/>
    </row>
    <row r="33" spans="1:10" s="39" customFormat="1" ht="33" customHeight="1">
      <c r="A33" s="57">
        <v>4</v>
      </c>
      <c r="B33" s="135" t="s">
        <v>361</v>
      </c>
      <c r="C33" s="37" t="s">
        <v>362</v>
      </c>
      <c r="D33" s="37" t="s">
        <v>264</v>
      </c>
      <c r="E33" s="37">
        <v>30</v>
      </c>
      <c r="F33" s="37">
        <v>2</v>
      </c>
      <c r="G33" s="37" t="s">
        <v>342</v>
      </c>
      <c r="H33" s="83" t="s">
        <v>343</v>
      </c>
      <c r="I33" s="37" t="s">
        <v>83</v>
      </c>
      <c r="J33" s="138" t="s">
        <v>363</v>
      </c>
    </row>
    <row r="34" spans="1:27" s="50" customFormat="1" ht="42" customHeight="1">
      <c r="A34" s="57">
        <v>5</v>
      </c>
      <c r="B34" s="135" t="s">
        <v>364</v>
      </c>
      <c r="C34" s="37" t="s">
        <v>365</v>
      </c>
      <c r="D34" s="37" t="s">
        <v>124</v>
      </c>
      <c r="E34" s="137">
        <v>30</v>
      </c>
      <c r="F34" s="137">
        <v>2</v>
      </c>
      <c r="G34" s="137" t="s">
        <v>366</v>
      </c>
      <c r="H34" s="83" t="s">
        <v>343</v>
      </c>
      <c r="I34" s="137" t="s">
        <v>124</v>
      </c>
      <c r="J34" s="138" t="s">
        <v>363</v>
      </c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</row>
    <row r="35" spans="1:10" s="39" customFormat="1" ht="20.25" customHeight="1">
      <c r="A35" s="29">
        <v>6</v>
      </c>
      <c r="B35" s="135" t="s">
        <v>367</v>
      </c>
      <c r="C35" s="37" t="s">
        <v>368</v>
      </c>
      <c r="D35" s="37" t="s">
        <v>124</v>
      </c>
      <c r="E35" s="37"/>
      <c r="F35" s="37">
        <v>4</v>
      </c>
      <c r="G35" s="177" t="s">
        <v>125</v>
      </c>
      <c r="H35" s="178"/>
      <c r="I35" s="134"/>
      <c r="J35" s="29"/>
    </row>
    <row r="36" spans="1:12" s="49" customFormat="1" ht="20.25" customHeight="1">
      <c r="A36" s="3"/>
      <c r="B36" s="3"/>
      <c r="C36" s="3"/>
      <c r="D36" s="3"/>
      <c r="E36" s="51">
        <f>SUM(E30:E35)</f>
        <v>225</v>
      </c>
      <c r="F36" s="51">
        <f>SUM(F30:F35)</f>
        <v>15</v>
      </c>
      <c r="G36" s="21"/>
      <c r="H36" s="3"/>
      <c r="I36" s="3"/>
      <c r="J36" s="3"/>
      <c r="K36" s="3"/>
      <c r="L36" s="3"/>
    </row>
    <row r="37" spans="4:10" s="21" customFormat="1" ht="18.75" customHeight="1">
      <c r="D37" s="3"/>
      <c r="G37" s="22"/>
      <c r="H37" s="179" t="s">
        <v>643</v>
      </c>
      <c r="I37" s="179"/>
      <c r="J37" s="179"/>
    </row>
    <row r="38" spans="1:10" s="23" customFormat="1" ht="18.75" customHeight="1">
      <c r="A38" s="176" t="s">
        <v>42</v>
      </c>
      <c r="B38" s="176"/>
      <c r="C38" s="176"/>
      <c r="D38" s="24"/>
      <c r="E38" s="23" t="s">
        <v>20</v>
      </c>
      <c r="H38" s="176" t="s">
        <v>21</v>
      </c>
      <c r="I38" s="176"/>
      <c r="J38" s="176"/>
    </row>
    <row r="39" s="3" customFormat="1" ht="18.75" customHeight="1"/>
    <row r="40" s="3" customFormat="1" ht="18.75" customHeight="1"/>
    <row r="41" s="1" customFormat="1" ht="18.75" customHeight="1"/>
    <row r="42" spans="2:9" s="33" customFormat="1" ht="18.75" customHeight="1">
      <c r="B42" s="76" t="s">
        <v>30</v>
      </c>
      <c r="F42" s="33" t="s">
        <v>22</v>
      </c>
      <c r="I42" s="33" t="s">
        <v>28</v>
      </c>
    </row>
    <row r="43" spans="1:9" s="3" customFormat="1" ht="21" customHeight="1">
      <c r="A43" s="180" t="s">
        <v>0</v>
      </c>
      <c r="B43" s="180"/>
      <c r="C43" s="180"/>
      <c r="D43" s="180"/>
      <c r="E43" s="21"/>
      <c r="F43" s="21"/>
      <c r="G43" s="40"/>
      <c r="H43" s="6" t="s">
        <v>37</v>
      </c>
      <c r="I43" s="7" t="s">
        <v>369</v>
      </c>
    </row>
    <row r="44" spans="1:9" s="3" customFormat="1" ht="21" customHeight="1">
      <c r="A44" s="181" t="s">
        <v>1</v>
      </c>
      <c r="B44" s="181"/>
      <c r="C44" s="181"/>
      <c r="D44" s="181"/>
      <c r="E44" s="21"/>
      <c r="F44" s="21"/>
      <c r="G44" s="21"/>
      <c r="H44" s="6" t="s">
        <v>2</v>
      </c>
      <c r="I44" s="7">
        <v>51140206</v>
      </c>
    </row>
    <row r="45" spans="1:9" s="3" customFormat="1" ht="9" customHeight="1">
      <c r="A45" s="5"/>
      <c r="B45" s="5"/>
      <c r="C45" s="5"/>
      <c r="D45" s="5"/>
      <c r="E45" s="21"/>
      <c r="F45" s="21"/>
      <c r="G45" s="21"/>
      <c r="H45" s="41"/>
      <c r="I45" s="42"/>
    </row>
    <row r="46" spans="1:10" s="9" customFormat="1" ht="24.75" customHeight="1">
      <c r="A46" s="185" t="s">
        <v>43</v>
      </c>
      <c r="B46" s="185"/>
      <c r="C46" s="185"/>
      <c r="D46" s="185"/>
      <c r="E46" s="185"/>
      <c r="F46" s="185"/>
      <c r="G46" s="185"/>
      <c r="H46" s="185"/>
      <c r="I46" s="185"/>
      <c r="J46" s="185"/>
    </row>
    <row r="47" spans="1:10" s="9" customFormat="1" ht="24.75" customHeight="1">
      <c r="A47" s="185" t="s">
        <v>33</v>
      </c>
      <c r="B47" s="185"/>
      <c r="C47" s="185"/>
      <c r="D47" s="185"/>
      <c r="E47" s="185"/>
      <c r="F47" s="185"/>
      <c r="G47" s="185"/>
      <c r="H47" s="185"/>
      <c r="I47" s="185"/>
      <c r="J47" s="185"/>
    </row>
    <row r="48" spans="2:7" s="67" customFormat="1" ht="19.5" customHeight="1">
      <c r="B48" s="67" t="s">
        <v>61</v>
      </c>
      <c r="E48" s="70"/>
      <c r="F48" s="70"/>
      <c r="G48" s="70"/>
    </row>
    <row r="49" spans="1:7" s="9" customFormat="1" ht="21" customHeight="1">
      <c r="A49" s="67"/>
      <c r="B49" s="68" t="s">
        <v>23</v>
      </c>
      <c r="C49" s="78" t="s">
        <v>62</v>
      </c>
      <c r="D49" s="67"/>
      <c r="E49" s="70"/>
      <c r="F49" s="74"/>
      <c r="G49" s="74"/>
    </row>
    <row r="50" spans="1:7" s="9" customFormat="1" ht="21" customHeight="1">
      <c r="A50" s="67"/>
      <c r="B50" s="68" t="s">
        <v>4</v>
      </c>
      <c r="C50" s="79" t="s">
        <v>63</v>
      </c>
      <c r="D50" s="67"/>
      <c r="E50" s="70"/>
      <c r="F50" s="74"/>
      <c r="G50" s="74"/>
    </row>
    <row r="51" spans="1:7" s="9" customFormat="1" ht="21" customHeight="1">
      <c r="A51" s="67"/>
      <c r="B51" s="68" t="s">
        <v>55</v>
      </c>
      <c r="C51" s="81" t="s">
        <v>52</v>
      </c>
      <c r="D51" s="67"/>
      <c r="E51" s="70"/>
      <c r="F51" s="74"/>
      <c r="G51" s="74"/>
    </row>
    <row r="52" spans="1:7" s="9" customFormat="1" ht="21" customHeight="1">
      <c r="A52" s="67"/>
      <c r="B52" s="68" t="s">
        <v>53</v>
      </c>
      <c r="C52" s="81" t="s">
        <v>54</v>
      </c>
      <c r="D52" s="67"/>
      <c r="E52" s="70"/>
      <c r="F52" s="74"/>
      <c r="G52" s="74"/>
    </row>
    <row r="53" spans="1:14" s="30" customFormat="1" ht="21" customHeight="1">
      <c r="A53" s="10" t="s">
        <v>6</v>
      </c>
      <c r="B53" s="10" t="s">
        <v>7</v>
      </c>
      <c r="C53" s="10" t="s">
        <v>8</v>
      </c>
      <c r="D53" s="11" t="s">
        <v>9</v>
      </c>
      <c r="E53" s="10" t="s">
        <v>10</v>
      </c>
      <c r="F53" s="10" t="s">
        <v>11</v>
      </c>
      <c r="G53" s="10" t="s">
        <v>12</v>
      </c>
      <c r="H53" s="10" t="s">
        <v>13</v>
      </c>
      <c r="I53" s="10" t="s">
        <v>14</v>
      </c>
      <c r="J53" s="10" t="s">
        <v>15</v>
      </c>
      <c r="L53" s="32"/>
      <c r="M53" s="32"/>
      <c r="N53" s="32"/>
    </row>
    <row r="54" spans="1:10" s="49" customFormat="1" ht="24.75" customHeight="1">
      <c r="A54" s="12">
        <v>1</v>
      </c>
      <c r="B54" s="87" t="s">
        <v>139</v>
      </c>
      <c r="C54" s="83" t="s">
        <v>140</v>
      </c>
      <c r="D54" s="83" t="s">
        <v>264</v>
      </c>
      <c r="E54" s="83">
        <v>75</v>
      </c>
      <c r="F54" s="83">
        <v>3</v>
      </c>
      <c r="G54" s="83" t="s">
        <v>141</v>
      </c>
      <c r="H54" s="14" t="s">
        <v>370</v>
      </c>
      <c r="I54" s="83" t="s">
        <v>131</v>
      </c>
      <c r="J54" s="29"/>
    </row>
    <row r="55" spans="1:10" s="49" customFormat="1" ht="24.75" customHeight="1">
      <c r="A55" s="16">
        <v>2</v>
      </c>
      <c r="B55" s="135" t="s">
        <v>371</v>
      </c>
      <c r="C55" s="37" t="s">
        <v>372</v>
      </c>
      <c r="D55" s="37" t="s">
        <v>264</v>
      </c>
      <c r="E55" s="37">
        <v>45</v>
      </c>
      <c r="F55" s="37">
        <v>2</v>
      </c>
      <c r="G55" s="83" t="s">
        <v>342</v>
      </c>
      <c r="H55" s="83" t="s">
        <v>373</v>
      </c>
      <c r="I55" s="83" t="s">
        <v>131</v>
      </c>
      <c r="J55" s="29"/>
    </row>
    <row r="56" spans="1:10" s="49" customFormat="1" ht="24.75" customHeight="1">
      <c r="A56" s="12">
        <v>3</v>
      </c>
      <c r="B56" s="135" t="s">
        <v>374</v>
      </c>
      <c r="C56" s="37" t="s">
        <v>375</v>
      </c>
      <c r="D56" s="37" t="s">
        <v>264</v>
      </c>
      <c r="E56" s="37">
        <v>45</v>
      </c>
      <c r="F56" s="37">
        <v>2</v>
      </c>
      <c r="G56" s="37" t="s">
        <v>342</v>
      </c>
      <c r="H56" s="83" t="s">
        <v>373</v>
      </c>
      <c r="I56" s="37" t="s">
        <v>131</v>
      </c>
      <c r="J56" s="132"/>
    </row>
    <row r="57" spans="1:10" s="49" customFormat="1" ht="24.75" customHeight="1">
      <c r="A57" s="16">
        <v>4</v>
      </c>
      <c r="B57" s="135" t="s">
        <v>273</v>
      </c>
      <c r="C57" s="37" t="s">
        <v>376</v>
      </c>
      <c r="D57" s="37" t="s">
        <v>124</v>
      </c>
      <c r="E57" s="37">
        <v>60</v>
      </c>
      <c r="F57" s="37">
        <v>2</v>
      </c>
      <c r="G57" s="37" t="s">
        <v>377</v>
      </c>
      <c r="H57" s="83" t="s">
        <v>373</v>
      </c>
      <c r="I57" s="37" t="s">
        <v>124</v>
      </c>
      <c r="J57" s="132"/>
    </row>
    <row r="58" spans="1:10" s="49" customFormat="1" ht="24.75" customHeight="1">
      <c r="A58" s="16">
        <v>5</v>
      </c>
      <c r="B58" s="135" t="s">
        <v>378</v>
      </c>
      <c r="C58" s="37" t="s">
        <v>379</v>
      </c>
      <c r="D58" s="37" t="s">
        <v>124</v>
      </c>
      <c r="E58" s="37">
        <v>60</v>
      </c>
      <c r="F58" s="37">
        <v>2</v>
      </c>
      <c r="G58" s="37" t="s">
        <v>203</v>
      </c>
      <c r="H58" s="83" t="s">
        <v>373</v>
      </c>
      <c r="I58" s="37" t="s">
        <v>124</v>
      </c>
      <c r="J58" s="132"/>
    </row>
    <row r="59" spans="1:10" s="49" customFormat="1" ht="24.75" customHeight="1">
      <c r="A59" s="12">
        <v>6</v>
      </c>
      <c r="B59" s="135" t="s">
        <v>380</v>
      </c>
      <c r="C59" s="37" t="s">
        <v>381</v>
      </c>
      <c r="D59" s="37" t="s">
        <v>124</v>
      </c>
      <c r="E59" s="37">
        <v>45</v>
      </c>
      <c r="F59" s="37">
        <v>2</v>
      </c>
      <c r="G59" s="37" t="s">
        <v>382</v>
      </c>
      <c r="H59" s="83" t="s">
        <v>373</v>
      </c>
      <c r="I59" s="37" t="s">
        <v>124</v>
      </c>
      <c r="J59" s="132"/>
    </row>
    <row r="60" spans="1:10" s="49" customFormat="1" ht="24.75" customHeight="1">
      <c r="A60" s="16">
        <v>7</v>
      </c>
      <c r="B60" s="38" t="s">
        <v>383</v>
      </c>
      <c r="C60" s="37" t="s">
        <v>144</v>
      </c>
      <c r="D60" s="37" t="s">
        <v>124</v>
      </c>
      <c r="E60" s="37">
        <v>45</v>
      </c>
      <c r="F60" s="37">
        <v>2</v>
      </c>
      <c r="G60" s="37" t="s">
        <v>331</v>
      </c>
      <c r="H60" s="37" t="s">
        <v>384</v>
      </c>
      <c r="I60" s="37" t="s">
        <v>124</v>
      </c>
      <c r="J60" s="132"/>
    </row>
    <row r="61" spans="1:10" s="49" customFormat="1" ht="24.75" customHeight="1">
      <c r="A61" s="12">
        <v>8</v>
      </c>
      <c r="B61" s="38" t="s">
        <v>385</v>
      </c>
      <c r="C61" s="37" t="s">
        <v>386</v>
      </c>
      <c r="D61" s="37" t="s">
        <v>124</v>
      </c>
      <c r="E61" s="37">
        <v>45</v>
      </c>
      <c r="F61" s="37">
        <v>2</v>
      </c>
      <c r="G61" s="37" t="s">
        <v>342</v>
      </c>
      <c r="H61" s="83" t="s">
        <v>373</v>
      </c>
      <c r="I61" s="37" t="s">
        <v>124</v>
      </c>
      <c r="J61" s="132"/>
    </row>
    <row r="62" spans="1:12" s="49" customFormat="1" ht="22.5" customHeight="1">
      <c r="A62" s="19"/>
      <c r="B62" s="20"/>
      <c r="C62" s="19"/>
      <c r="D62" s="19"/>
      <c r="E62" s="54">
        <f>SUM(E54:E61)</f>
        <v>420</v>
      </c>
      <c r="F62" s="54">
        <f>SUM(F54:F61)</f>
        <v>17</v>
      </c>
      <c r="G62" s="55"/>
      <c r="H62" s="19"/>
      <c r="I62" s="19"/>
      <c r="J62" s="19"/>
      <c r="K62" s="20"/>
      <c r="L62" s="20"/>
    </row>
    <row r="63" spans="2:7" s="67" customFormat="1" ht="19.5" customHeight="1">
      <c r="B63" s="67" t="s">
        <v>64</v>
      </c>
      <c r="D63" s="70"/>
      <c r="E63" s="70"/>
      <c r="F63" s="70"/>
      <c r="G63" s="70"/>
    </row>
    <row r="64" spans="2:3" s="67" customFormat="1" ht="19.5" customHeight="1">
      <c r="B64" s="68" t="s">
        <v>4</v>
      </c>
      <c r="C64" s="80" t="s">
        <v>648</v>
      </c>
    </row>
    <row r="65" spans="1:7" s="9" customFormat="1" ht="19.5" customHeight="1">
      <c r="A65" s="67"/>
      <c r="B65" s="68" t="s">
        <v>16</v>
      </c>
      <c r="C65" s="78" t="s">
        <v>58</v>
      </c>
      <c r="D65" s="70"/>
      <c r="E65" s="70"/>
      <c r="F65" s="74"/>
      <c r="G65" s="74"/>
    </row>
    <row r="66" spans="1:7" s="9" customFormat="1" ht="19.5" customHeight="1">
      <c r="A66" s="67"/>
      <c r="B66" s="68" t="s">
        <v>53</v>
      </c>
      <c r="C66" s="78" t="s">
        <v>65</v>
      </c>
      <c r="D66" s="70"/>
      <c r="E66" s="70"/>
      <c r="F66" s="74"/>
      <c r="G66" s="74"/>
    </row>
    <row r="67" spans="1:10" s="30" customFormat="1" ht="21" customHeight="1">
      <c r="A67" s="10" t="s">
        <v>6</v>
      </c>
      <c r="B67" s="10" t="s">
        <v>7</v>
      </c>
      <c r="C67" s="10" t="s">
        <v>8</v>
      </c>
      <c r="D67" s="11" t="s">
        <v>9</v>
      </c>
      <c r="E67" s="10" t="s">
        <v>10</v>
      </c>
      <c r="F67" s="10" t="s">
        <v>11</v>
      </c>
      <c r="G67" s="10" t="s">
        <v>12</v>
      </c>
      <c r="H67" s="10" t="s">
        <v>13</v>
      </c>
      <c r="I67" s="10" t="s">
        <v>14</v>
      </c>
      <c r="J67" s="10" t="s">
        <v>15</v>
      </c>
    </row>
    <row r="68" spans="1:10" s="66" customFormat="1" ht="24" customHeight="1">
      <c r="A68" s="12">
        <v>1</v>
      </c>
      <c r="B68" s="134" t="s">
        <v>166</v>
      </c>
      <c r="C68" s="83" t="s">
        <v>167</v>
      </c>
      <c r="D68" s="83" t="s">
        <v>264</v>
      </c>
      <c r="E68" s="83">
        <v>45</v>
      </c>
      <c r="F68" s="83">
        <v>2</v>
      </c>
      <c r="G68" s="37" t="s">
        <v>168</v>
      </c>
      <c r="H68" s="56" t="s">
        <v>169</v>
      </c>
      <c r="I68" s="14" t="s">
        <v>75</v>
      </c>
      <c r="J68" s="12"/>
    </row>
    <row r="69" spans="1:10" s="49" customFormat="1" ht="24" customHeight="1">
      <c r="A69" s="12">
        <v>2</v>
      </c>
      <c r="B69" s="62" t="s">
        <v>387</v>
      </c>
      <c r="C69" s="53" t="s">
        <v>388</v>
      </c>
      <c r="D69" s="53" t="s">
        <v>264</v>
      </c>
      <c r="E69" s="53">
        <v>45</v>
      </c>
      <c r="F69" s="53">
        <v>2</v>
      </c>
      <c r="G69" s="53" t="s">
        <v>389</v>
      </c>
      <c r="H69" s="83" t="s">
        <v>373</v>
      </c>
      <c r="I69" s="83" t="s">
        <v>390</v>
      </c>
      <c r="J69" s="12"/>
    </row>
    <row r="70" spans="1:10" s="49" customFormat="1" ht="24" customHeight="1">
      <c r="A70" s="12">
        <v>3</v>
      </c>
      <c r="B70" s="134" t="s">
        <v>391</v>
      </c>
      <c r="C70" s="83" t="s">
        <v>392</v>
      </c>
      <c r="D70" s="83" t="s">
        <v>124</v>
      </c>
      <c r="E70" s="83">
        <v>45</v>
      </c>
      <c r="F70" s="83">
        <v>2</v>
      </c>
      <c r="G70" s="83" t="s">
        <v>203</v>
      </c>
      <c r="H70" s="83" t="s">
        <v>373</v>
      </c>
      <c r="I70" s="83" t="s">
        <v>124</v>
      </c>
      <c r="J70" s="12"/>
    </row>
    <row r="71" spans="1:10" s="49" customFormat="1" ht="24" customHeight="1">
      <c r="A71" s="12">
        <v>4</v>
      </c>
      <c r="B71" s="134" t="s">
        <v>393</v>
      </c>
      <c r="C71" s="83" t="s">
        <v>394</v>
      </c>
      <c r="D71" s="83" t="s">
        <v>124</v>
      </c>
      <c r="E71" s="83">
        <v>45</v>
      </c>
      <c r="F71" s="83">
        <v>2</v>
      </c>
      <c r="G71" s="83" t="s">
        <v>377</v>
      </c>
      <c r="H71" s="83" t="s">
        <v>373</v>
      </c>
      <c r="I71" s="83" t="s">
        <v>124</v>
      </c>
      <c r="J71" s="12"/>
    </row>
    <row r="72" spans="1:10" s="49" customFormat="1" ht="24" customHeight="1">
      <c r="A72" s="12">
        <v>5</v>
      </c>
      <c r="B72" s="134" t="s">
        <v>395</v>
      </c>
      <c r="C72" s="83" t="s">
        <v>396</v>
      </c>
      <c r="D72" s="83" t="s">
        <v>124</v>
      </c>
      <c r="E72" s="83">
        <v>45</v>
      </c>
      <c r="F72" s="83">
        <v>2</v>
      </c>
      <c r="G72" s="83" t="s">
        <v>382</v>
      </c>
      <c r="H72" s="83" t="s">
        <v>373</v>
      </c>
      <c r="I72" s="83" t="s">
        <v>124</v>
      </c>
      <c r="J72" s="12"/>
    </row>
    <row r="73" spans="1:10" s="49" customFormat="1" ht="24" customHeight="1">
      <c r="A73" s="12">
        <v>6</v>
      </c>
      <c r="B73" s="134" t="s">
        <v>397</v>
      </c>
      <c r="C73" s="83" t="s">
        <v>398</v>
      </c>
      <c r="D73" s="83" t="s">
        <v>264</v>
      </c>
      <c r="E73" s="83">
        <v>30</v>
      </c>
      <c r="F73" s="83">
        <v>2</v>
      </c>
      <c r="G73" s="83" t="s">
        <v>399</v>
      </c>
      <c r="H73" s="83" t="s">
        <v>373</v>
      </c>
      <c r="I73" s="37" t="s">
        <v>131</v>
      </c>
      <c r="J73" s="12"/>
    </row>
    <row r="74" spans="1:10" s="49" customFormat="1" ht="24" customHeight="1">
      <c r="A74" s="12">
        <v>7</v>
      </c>
      <c r="B74" s="135" t="s">
        <v>400</v>
      </c>
      <c r="C74" s="83" t="s">
        <v>398</v>
      </c>
      <c r="D74" s="37" t="s">
        <v>124</v>
      </c>
      <c r="E74" s="83"/>
      <c r="F74" s="83">
        <v>4</v>
      </c>
      <c r="G74" s="177" t="s">
        <v>608</v>
      </c>
      <c r="H74" s="178"/>
      <c r="I74" s="134"/>
      <c r="J74" s="12"/>
    </row>
    <row r="75" spans="1:12" s="49" customFormat="1" ht="24.75" customHeight="1">
      <c r="A75" s="20"/>
      <c r="B75" s="20"/>
      <c r="C75" s="20"/>
      <c r="D75" s="3"/>
      <c r="E75" s="51">
        <f>SUM(E68:E74)</f>
        <v>255</v>
      </c>
      <c r="F75" s="51">
        <f>SUM(F68:F74)</f>
        <v>16</v>
      </c>
      <c r="G75" s="21"/>
      <c r="H75" s="3"/>
      <c r="I75" s="3"/>
      <c r="J75" s="3"/>
      <c r="K75" s="20"/>
      <c r="L75" s="20"/>
    </row>
    <row r="76" spans="4:10" s="21" customFormat="1" ht="18.75" customHeight="1">
      <c r="D76" s="3"/>
      <c r="G76" s="22"/>
      <c r="H76" s="179" t="s">
        <v>643</v>
      </c>
      <c r="I76" s="179"/>
      <c r="J76" s="179"/>
    </row>
    <row r="77" spans="1:10" s="23" customFormat="1" ht="18.75" customHeight="1">
      <c r="A77" s="176" t="s">
        <v>42</v>
      </c>
      <c r="B77" s="176"/>
      <c r="C77" s="176"/>
      <c r="D77" s="24"/>
      <c r="E77" s="23" t="s">
        <v>20</v>
      </c>
      <c r="H77" s="176" t="s">
        <v>21</v>
      </c>
      <c r="I77" s="176"/>
      <c r="J77" s="176"/>
    </row>
    <row r="78" s="3" customFormat="1" ht="18.75" customHeight="1"/>
    <row r="79" s="3" customFormat="1" ht="18.75" customHeight="1"/>
    <row r="80" s="1" customFormat="1" ht="18.75" customHeight="1"/>
    <row r="81" spans="2:9" s="33" customFormat="1" ht="18.75" customHeight="1">
      <c r="B81" s="76" t="s">
        <v>30</v>
      </c>
      <c r="F81" s="33" t="s">
        <v>22</v>
      </c>
      <c r="I81" s="33" t="s">
        <v>28</v>
      </c>
    </row>
    <row r="82" spans="1:9" s="3" customFormat="1" ht="21" customHeight="1">
      <c r="A82" s="180" t="s">
        <v>0</v>
      </c>
      <c r="B82" s="180"/>
      <c r="C82" s="180"/>
      <c r="D82" s="180"/>
      <c r="E82" s="21"/>
      <c r="F82" s="21"/>
      <c r="G82" s="40"/>
      <c r="H82" s="6" t="s">
        <v>44</v>
      </c>
      <c r="I82" s="7" t="s">
        <v>47</v>
      </c>
    </row>
    <row r="83" spans="1:9" s="3" customFormat="1" ht="21" customHeight="1">
      <c r="A83" s="181" t="s">
        <v>1</v>
      </c>
      <c r="B83" s="181"/>
      <c r="C83" s="181"/>
      <c r="D83" s="181"/>
      <c r="E83" s="21"/>
      <c r="F83" s="21"/>
      <c r="G83" s="21"/>
      <c r="H83" s="6" t="s">
        <v>2</v>
      </c>
      <c r="I83" s="7">
        <v>51140206</v>
      </c>
    </row>
    <row r="84" spans="1:9" s="3" customFormat="1" ht="13.5" customHeight="1">
      <c r="A84" s="5"/>
      <c r="B84" s="5"/>
      <c r="C84" s="5"/>
      <c r="D84" s="5"/>
      <c r="E84" s="21"/>
      <c r="F84" s="21"/>
      <c r="G84" s="21"/>
      <c r="H84" s="41"/>
      <c r="I84" s="42"/>
    </row>
    <row r="85" spans="1:10" s="9" customFormat="1" ht="21.75" customHeight="1">
      <c r="A85" s="185" t="s">
        <v>43</v>
      </c>
      <c r="B85" s="185"/>
      <c r="C85" s="185"/>
      <c r="D85" s="185"/>
      <c r="E85" s="185"/>
      <c r="F85" s="185"/>
      <c r="G85" s="185"/>
      <c r="H85" s="185"/>
      <c r="I85" s="185"/>
      <c r="J85" s="185"/>
    </row>
    <row r="86" spans="1:10" s="9" customFormat="1" ht="21.75" customHeight="1">
      <c r="A86" s="185" t="s">
        <v>33</v>
      </c>
      <c r="B86" s="185"/>
      <c r="C86" s="185"/>
      <c r="D86" s="185"/>
      <c r="E86" s="185"/>
      <c r="F86" s="185"/>
      <c r="G86" s="185"/>
      <c r="H86" s="185"/>
      <c r="I86" s="185"/>
      <c r="J86" s="185"/>
    </row>
    <row r="87" spans="2:7" s="67" customFormat="1" ht="21" customHeight="1">
      <c r="B87" s="67" t="s">
        <v>66</v>
      </c>
      <c r="E87" s="70"/>
      <c r="F87" s="70"/>
      <c r="G87" s="70"/>
    </row>
    <row r="88" spans="2:7" s="71" customFormat="1" ht="28.5" customHeight="1">
      <c r="B88" s="82" t="s">
        <v>67</v>
      </c>
      <c r="C88" s="81" t="s">
        <v>68</v>
      </c>
      <c r="E88" s="75"/>
      <c r="F88" s="75"/>
      <c r="G88" s="75"/>
    </row>
    <row r="89" spans="1:7" s="9" customFormat="1" ht="21" customHeight="1">
      <c r="A89" s="67"/>
      <c r="B89" s="68" t="s">
        <v>4</v>
      </c>
      <c r="C89" s="80" t="s">
        <v>69</v>
      </c>
      <c r="D89" s="67"/>
      <c r="E89" s="70"/>
      <c r="F89" s="74"/>
      <c r="G89" s="74"/>
    </row>
    <row r="90" spans="1:7" s="9" customFormat="1" ht="21" customHeight="1">
      <c r="A90" s="67"/>
      <c r="B90" s="68" t="s">
        <v>5</v>
      </c>
      <c r="C90" s="81" t="s">
        <v>54</v>
      </c>
      <c r="D90" s="67"/>
      <c r="E90" s="70"/>
      <c r="F90" s="74"/>
      <c r="G90" s="74"/>
    </row>
    <row r="91" spans="1:10" s="30" customFormat="1" ht="23.25" customHeight="1">
      <c r="A91" s="10" t="s">
        <v>6</v>
      </c>
      <c r="B91" s="10" t="s">
        <v>7</v>
      </c>
      <c r="C91" s="10" t="s">
        <v>8</v>
      </c>
      <c r="D91" s="11" t="s">
        <v>9</v>
      </c>
      <c r="E91" s="10" t="s">
        <v>10</v>
      </c>
      <c r="F91" s="10" t="s">
        <v>11</v>
      </c>
      <c r="G91" s="10" t="s">
        <v>12</v>
      </c>
      <c r="H91" s="10" t="s">
        <v>13</v>
      </c>
      <c r="I91" s="10" t="s">
        <v>14</v>
      </c>
      <c r="J91" s="10" t="s">
        <v>15</v>
      </c>
    </row>
    <row r="92" spans="1:10" s="49" customFormat="1" ht="23.25" customHeight="1">
      <c r="A92" s="12">
        <v>1</v>
      </c>
      <c r="B92" s="134" t="s">
        <v>401</v>
      </c>
      <c r="C92" s="83" t="s">
        <v>175</v>
      </c>
      <c r="D92" s="134" t="s">
        <v>264</v>
      </c>
      <c r="E92" s="83">
        <v>45</v>
      </c>
      <c r="F92" s="83">
        <v>2</v>
      </c>
      <c r="G92" s="37" t="s">
        <v>402</v>
      </c>
      <c r="H92" s="56" t="s">
        <v>176</v>
      </c>
      <c r="I92" s="83" t="s">
        <v>131</v>
      </c>
      <c r="J92" s="14"/>
    </row>
    <row r="93" spans="1:10" s="49" customFormat="1" ht="23.25" customHeight="1">
      <c r="A93" s="12">
        <v>2</v>
      </c>
      <c r="B93" s="134" t="s">
        <v>403</v>
      </c>
      <c r="C93" s="83" t="s">
        <v>178</v>
      </c>
      <c r="D93" s="134" t="s">
        <v>264</v>
      </c>
      <c r="E93" s="83">
        <v>30</v>
      </c>
      <c r="F93" s="83">
        <v>2</v>
      </c>
      <c r="G93" s="83" t="s">
        <v>404</v>
      </c>
      <c r="H93" s="56" t="s">
        <v>176</v>
      </c>
      <c r="I93" s="83" t="s">
        <v>131</v>
      </c>
      <c r="J93" s="14"/>
    </row>
    <row r="94" spans="1:10" s="49" customFormat="1" ht="23.25" customHeight="1">
      <c r="A94" s="12">
        <v>3</v>
      </c>
      <c r="B94" s="134" t="s">
        <v>405</v>
      </c>
      <c r="C94" s="83" t="s">
        <v>181</v>
      </c>
      <c r="D94" s="134" t="s">
        <v>264</v>
      </c>
      <c r="E94" s="83">
        <v>30</v>
      </c>
      <c r="F94" s="83">
        <v>2</v>
      </c>
      <c r="G94" s="83" t="s">
        <v>141</v>
      </c>
      <c r="H94" s="56" t="s">
        <v>176</v>
      </c>
      <c r="I94" s="83" t="s">
        <v>131</v>
      </c>
      <c r="J94" s="14"/>
    </row>
    <row r="95" spans="1:10" s="49" customFormat="1" ht="23.25" customHeight="1">
      <c r="A95" s="12">
        <v>4</v>
      </c>
      <c r="B95" s="139" t="s">
        <v>406</v>
      </c>
      <c r="C95" s="140" t="s">
        <v>407</v>
      </c>
      <c r="D95" s="139" t="s">
        <v>264</v>
      </c>
      <c r="E95" s="140">
        <v>45</v>
      </c>
      <c r="F95" s="140">
        <v>2</v>
      </c>
      <c r="G95" s="53" t="s">
        <v>408</v>
      </c>
      <c r="H95" s="83" t="s">
        <v>409</v>
      </c>
      <c r="I95" s="83" t="s">
        <v>390</v>
      </c>
      <c r="J95" s="14"/>
    </row>
    <row r="96" spans="1:10" s="49" customFormat="1" ht="23.25" customHeight="1">
      <c r="A96" s="12">
        <v>5</v>
      </c>
      <c r="B96" s="17" t="s">
        <v>184</v>
      </c>
      <c r="C96" s="18" t="s">
        <v>185</v>
      </c>
      <c r="D96" s="18" t="s">
        <v>145</v>
      </c>
      <c r="E96" s="18">
        <v>45</v>
      </c>
      <c r="F96" s="18">
        <v>2</v>
      </c>
      <c r="G96" s="53" t="s">
        <v>334</v>
      </c>
      <c r="H96" s="56" t="s">
        <v>176</v>
      </c>
      <c r="I96" s="14" t="s">
        <v>145</v>
      </c>
      <c r="J96" s="13" t="s">
        <v>335</v>
      </c>
    </row>
    <row r="97" spans="1:10" s="49" customFormat="1" ht="23.25" customHeight="1">
      <c r="A97" s="12">
        <v>6</v>
      </c>
      <c r="B97" s="134" t="s">
        <v>410</v>
      </c>
      <c r="C97" s="83" t="s">
        <v>411</v>
      </c>
      <c r="D97" s="134" t="s">
        <v>124</v>
      </c>
      <c r="E97" s="83">
        <v>45</v>
      </c>
      <c r="F97" s="83">
        <v>2</v>
      </c>
      <c r="G97" s="83" t="s">
        <v>148</v>
      </c>
      <c r="H97" s="83" t="s">
        <v>409</v>
      </c>
      <c r="I97" s="83" t="s">
        <v>124</v>
      </c>
      <c r="J97" s="14"/>
    </row>
    <row r="98" spans="1:10" s="49" customFormat="1" ht="23.25" customHeight="1">
      <c r="A98" s="12">
        <v>7</v>
      </c>
      <c r="B98" s="135" t="s">
        <v>412</v>
      </c>
      <c r="C98" s="37" t="s">
        <v>413</v>
      </c>
      <c r="D98" s="135" t="s">
        <v>124</v>
      </c>
      <c r="E98" s="37">
        <v>60</v>
      </c>
      <c r="F98" s="37">
        <v>2</v>
      </c>
      <c r="G98" s="37" t="s">
        <v>414</v>
      </c>
      <c r="H98" s="83" t="s">
        <v>409</v>
      </c>
      <c r="I98" s="37" t="s">
        <v>124</v>
      </c>
      <c r="J98" s="14"/>
    </row>
    <row r="99" spans="1:10" s="49" customFormat="1" ht="23.25" customHeight="1">
      <c r="A99" s="12">
        <v>8</v>
      </c>
      <c r="B99" s="134" t="s">
        <v>415</v>
      </c>
      <c r="C99" s="83" t="s">
        <v>416</v>
      </c>
      <c r="D99" s="134" t="s">
        <v>124</v>
      </c>
      <c r="E99" s="83">
        <v>30</v>
      </c>
      <c r="F99" s="83">
        <v>2</v>
      </c>
      <c r="G99" s="83" t="s">
        <v>331</v>
      </c>
      <c r="H99" s="83" t="s">
        <v>409</v>
      </c>
      <c r="I99" s="83" t="s">
        <v>124</v>
      </c>
      <c r="J99" s="14"/>
    </row>
    <row r="100" spans="1:12" s="49" customFormat="1" ht="24" customHeight="1">
      <c r="A100" s="26"/>
      <c r="B100" s="27"/>
      <c r="C100" s="26"/>
      <c r="D100" s="19"/>
      <c r="E100" s="54">
        <f>SUM(E92:E99)</f>
        <v>330</v>
      </c>
      <c r="F100" s="54">
        <f>SUM(F92:F99)</f>
        <v>16</v>
      </c>
      <c r="G100" s="55"/>
      <c r="H100" s="26"/>
      <c r="I100" s="26"/>
      <c r="J100" s="27"/>
      <c r="K100" s="15">
        <f>E100*8/10+60</f>
        <v>324</v>
      </c>
      <c r="L100" s="15">
        <f>K100/13</f>
        <v>24.923076923076923</v>
      </c>
    </row>
    <row r="101" spans="2:7" s="67" customFormat="1" ht="24" customHeight="1">
      <c r="B101" s="67" t="s">
        <v>64</v>
      </c>
      <c r="E101" s="70"/>
      <c r="F101" s="70"/>
      <c r="G101" s="70"/>
    </row>
    <row r="102" spans="2:3" s="67" customFormat="1" ht="23.25" customHeight="1">
      <c r="B102" s="68" t="s">
        <v>4</v>
      </c>
      <c r="C102" s="80" t="s">
        <v>648</v>
      </c>
    </row>
    <row r="103" spans="1:7" s="9" customFormat="1" ht="23.25" customHeight="1">
      <c r="A103" s="67"/>
      <c r="B103" s="68" t="s">
        <v>16</v>
      </c>
      <c r="C103" s="81" t="s">
        <v>58</v>
      </c>
      <c r="D103" s="70"/>
      <c r="E103" s="70"/>
      <c r="F103" s="74"/>
      <c r="G103" s="74"/>
    </row>
    <row r="104" spans="1:7" s="9" customFormat="1" ht="23.25" customHeight="1">
      <c r="A104" s="67"/>
      <c r="B104" s="68" t="s">
        <v>53</v>
      </c>
      <c r="C104" s="81" t="s">
        <v>65</v>
      </c>
      <c r="D104" s="70"/>
      <c r="E104" s="70"/>
      <c r="F104" s="74"/>
      <c r="G104" s="74"/>
    </row>
    <row r="105" spans="1:10" s="30" customFormat="1" ht="27" customHeight="1">
      <c r="A105" s="10" t="s">
        <v>6</v>
      </c>
      <c r="B105" s="10" t="s">
        <v>7</v>
      </c>
      <c r="C105" s="10" t="s">
        <v>8</v>
      </c>
      <c r="D105" s="11" t="s">
        <v>9</v>
      </c>
      <c r="E105" s="10" t="s">
        <v>10</v>
      </c>
      <c r="F105" s="10" t="s">
        <v>11</v>
      </c>
      <c r="G105" s="10" t="s">
        <v>12</v>
      </c>
      <c r="H105" s="10" t="s">
        <v>13</v>
      </c>
      <c r="I105" s="10" t="s">
        <v>14</v>
      </c>
      <c r="J105" s="10" t="s">
        <v>15</v>
      </c>
    </row>
    <row r="106" spans="1:10" s="49" customFormat="1" ht="23.25" customHeight="1">
      <c r="A106" s="12">
        <v>1</v>
      </c>
      <c r="B106" s="134" t="s">
        <v>417</v>
      </c>
      <c r="C106" s="83" t="s">
        <v>193</v>
      </c>
      <c r="D106" s="83" t="s">
        <v>264</v>
      </c>
      <c r="E106" s="83">
        <v>75</v>
      </c>
      <c r="F106" s="83">
        <v>3</v>
      </c>
      <c r="G106" s="37" t="s">
        <v>194</v>
      </c>
      <c r="H106" s="56" t="s">
        <v>176</v>
      </c>
      <c r="I106" s="83" t="s">
        <v>131</v>
      </c>
      <c r="J106" s="14"/>
    </row>
    <row r="107" spans="1:10" s="49" customFormat="1" ht="23.25" customHeight="1">
      <c r="A107" s="12">
        <v>2</v>
      </c>
      <c r="B107" s="134" t="s">
        <v>418</v>
      </c>
      <c r="C107" s="83" t="s">
        <v>196</v>
      </c>
      <c r="D107" s="83" t="s">
        <v>264</v>
      </c>
      <c r="E107" s="83">
        <v>45</v>
      </c>
      <c r="F107" s="83">
        <v>2</v>
      </c>
      <c r="G107" s="18" t="s">
        <v>399</v>
      </c>
      <c r="H107" s="56" t="s">
        <v>197</v>
      </c>
      <c r="I107" s="83" t="s">
        <v>256</v>
      </c>
      <c r="J107" s="14"/>
    </row>
    <row r="108" spans="1:10" s="49" customFormat="1" ht="23.25" customHeight="1">
      <c r="A108" s="12">
        <v>3</v>
      </c>
      <c r="B108" s="135" t="s">
        <v>419</v>
      </c>
      <c r="C108" s="37" t="s">
        <v>407</v>
      </c>
      <c r="D108" s="37" t="s">
        <v>264</v>
      </c>
      <c r="E108" s="37">
        <v>45</v>
      </c>
      <c r="F108" s="37">
        <v>2</v>
      </c>
      <c r="G108" s="37" t="s">
        <v>404</v>
      </c>
      <c r="H108" s="83" t="s">
        <v>409</v>
      </c>
      <c r="I108" s="37" t="s">
        <v>256</v>
      </c>
      <c r="J108" s="14"/>
    </row>
    <row r="109" spans="1:10" s="49" customFormat="1" ht="23.25" customHeight="1">
      <c r="A109" s="12">
        <v>4</v>
      </c>
      <c r="B109" s="62" t="s">
        <v>420</v>
      </c>
      <c r="C109" s="53" t="s">
        <v>421</v>
      </c>
      <c r="D109" s="53" t="s">
        <v>264</v>
      </c>
      <c r="E109" s="53">
        <v>45</v>
      </c>
      <c r="F109" s="53">
        <v>2</v>
      </c>
      <c r="G109" s="53" t="s">
        <v>389</v>
      </c>
      <c r="H109" s="83" t="s">
        <v>409</v>
      </c>
      <c r="I109" s="37" t="s">
        <v>390</v>
      </c>
      <c r="J109" s="14"/>
    </row>
    <row r="110" spans="1:10" s="49" customFormat="1" ht="23.25" customHeight="1">
      <c r="A110" s="12">
        <v>5</v>
      </c>
      <c r="B110" s="135" t="s">
        <v>380</v>
      </c>
      <c r="C110" s="37" t="s">
        <v>381</v>
      </c>
      <c r="D110" s="37" t="s">
        <v>124</v>
      </c>
      <c r="E110" s="37">
        <v>45</v>
      </c>
      <c r="F110" s="37">
        <v>2</v>
      </c>
      <c r="G110" s="37" t="s">
        <v>382</v>
      </c>
      <c r="H110" s="83" t="s">
        <v>409</v>
      </c>
      <c r="I110" s="37" t="s">
        <v>124</v>
      </c>
      <c r="J110" s="14"/>
    </row>
    <row r="111" spans="1:10" s="49" customFormat="1" ht="23.25" customHeight="1">
      <c r="A111" s="12">
        <v>6</v>
      </c>
      <c r="B111" s="134" t="s">
        <v>422</v>
      </c>
      <c r="C111" s="83" t="s">
        <v>423</v>
      </c>
      <c r="D111" s="83" t="s">
        <v>124</v>
      </c>
      <c r="E111" s="83">
        <v>45</v>
      </c>
      <c r="F111" s="83">
        <v>2</v>
      </c>
      <c r="G111" s="83" t="s">
        <v>424</v>
      </c>
      <c r="H111" s="83" t="s">
        <v>409</v>
      </c>
      <c r="I111" s="83" t="s">
        <v>124</v>
      </c>
      <c r="J111" s="14"/>
    </row>
    <row r="112" spans="1:10" s="49" customFormat="1" ht="23.25" customHeight="1">
      <c r="A112" s="12">
        <v>7</v>
      </c>
      <c r="B112" s="134" t="s">
        <v>425</v>
      </c>
      <c r="C112" s="83" t="s">
        <v>426</v>
      </c>
      <c r="D112" s="83" t="s">
        <v>124</v>
      </c>
      <c r="E112" s="83">
        <v>60</v>
      </c>
      <c r="F112" s="83">
        <v>2</v>
      </c>
      <c r="G112" s="83" t="s">
        <v>203</v>
      </c>
      <c r="H112" s="83" t="s">
        <v>409</v>
      </c>
      <c r="I112" s="83" t="s">
        <v>124</v>
      </c>
      <c r="J112" s="14"/>
    </row>
    <row r="113" spans="1:10" s="49" customFormat="1" ht="23.25" customHeight="1">
      <c r="A113" s="12">
        <v>8</v>
      </c>
      <c r="B113" s="134" t="s">
        <v>427</v>
      </c>
      <c r="C113" s="83" t="s">
        <v>428</v>
      </c>
      <c r="D113" s="37" t="s">
        <v>124</v>
      </c>
      <c r="E113" s="83"/>
      <c r="F113" s="83">
        <v>2</v>
      </c>
      <c r="G113" s="182" t="s">
        <v>611</v>
      </c>
      <c r="H113" s="183"/>
      <c r="I113" s="184"/>
      <c r="J113" s="14"/>
    </row>
    <row r="114" spans="1:12" s="49" customFormat="1" ht="20.25" customHeight="1">
      <c r="A114" s="3"/>
      <c r="B114" s="3"/>
      <c r="C114" s="3"/>
      <c r="D114" s="3"/>
      <c r="E114" s="51">
        <f>SUM(E106:E113)</f>
        <v>360</v>
      </c>
      <c r="F114" s="51">
        <f>SUM(F106:F113)</f>
        <v>17</v>
      </c>
      <c r="G114" s="21"/>
      <c r="H114" s="3"/>
      <c r="I114" s="3"/>
      <c r="J114" s="3"/>
      <c r="K114" s="3"/>
      <c r="L114" s="3"/>
    </row>
    <row r="115" spans="4:10" s="21" customFormat="1" ht="18.75" customHeight="1">
      <c r="D115" s="3"/>
      <c r="G115" s="22"/>
      <c r="H115" s="179" t="s">
        <v>643</v>
      </c>
      <c r="I115" s="179"/>
      <c r="J115" s="179"/>
    </row>
    <row r="116" spans="1:10" s="23" customFormat="1" ht="18.75" customHeight="1">
      <c r="A116" s="176" t="s">
        <v>42</v>
      </c>
      <c r="B116" s="176"/>
      <c r="C116" s="176"/>
      <c r="D116" s="24"/>
      <c r="E116" s="23" t="s">
        <v>20</v>
      </c>
      <c r="H116" s="176" t="s">
        <v>21</v>
      </c>
      <c r="I116" s="176"/>
      <c r="J116" s="176"/>
    </row>
    <row r="117" s="3" customFormat="1" ht="18.75" customHeight="1"/>
    <row r="118" s="3" customFormat="1" ht="18.75" customHeight="1"/>
    <row r="119" s="1" customFormat="1" ht="18.75" customHeight="1"/>
    <row r="120" spans="2:9" s="33" customFormat="1" ht="18.75" customHeight="1">
      <c r="B120" s="76" t="s">
        <v>30</v>
      </c>
      <c r="F120" s="33" t="s">
        <v>22</v>
      </c>
      <c r="I120" s="33" t="s">
        <v>28</v>
      </c>
    </row>
  </sheetData>
  <sheetProtection/>
  <mergeCells count="24">
    <mergeCell ref="A1:D1"/>
    <mergeCell ref="A2:D2"/>
    <mergeCell ref="A4:J4"/>
    <mergeCell ref="A5:J5"/>
    <mergeCell ref="H116:J116"/>
    <mergeCell ref="G35:H35"/>
    <mergeCell ref="H37:J37"/>
    <mergeCell ref="A38:C38"/>
    <mergeCell ref="H38:J38"/>
    <mergeCell ref="A43:D43"/>
    <mergeCell ref="A44:D44"/>
    <mergeCell ref="A47:J47"/>
    <mergeCell ref="G74:H74"/>
    <mergeCell ref="H76:J76"/>
    <mergeCell ref="A77:C77"/>
    <mergeCell ref="H77:J77"/>
    <mergeCell ref="A46:J46"/>
    <mergeCell ref="A116:C116"/>
    <mergeCell ref="A82:D82"/>
    <mergeCell ref="A83:D83"/>
    <mergeCell ref="A85:J85"/>
    <mergeCell ref="A86:J86"/>
    <mergeCell ref="G113:I113"/>
    <mergeCell ref="H115:J115"/>
  </mergeCells>
  <printOptions/>
  <pageMargins left="0.6" right="0.15" top="0" bottom="0.25" header="0.5" footer="0.5"/>
  <pageSetup horizontalDpi="180" verticalDpi="18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31"/>
  <sheetViews>
    <sheetView zoomScalePageLayoutView="0" workbookViewId="0" topLeftCell="A58">
      <selection activeCell="A69" sqref="A69:IV69"/>
    </sheetView>
  </sheetViews>
  <sheetFormatPr defaultColWidth="9.00390625" defaultRowHeight="12.75"/>
  <cols>
    <col min="1" max="1" width="3.125" style="1" customWidth="1"/>
    <col min="2" max="2" width="28.625" style="1" customWidth="1"/>
    <col min="3" max="3" width="5.75390625" style="1" customWidth="1"/>
    <col min="4" max="4" width="9.875" style="1" customWidth="1"/>
    <col min="5" max="5" width="5.00390625" style="1" customWidth="1"/>
    <col min="6" max="6" width="5.125" style="1" customWidth="1"/>
    <col min="7" max="7" width="23.375" style="1" customWidth="1"/>
    <col min="8" max="8" width="18.875" style="1" customWidth="1"/>
    <col min="9" max="9" width="15.625" style="1" customWidth="1"/>
    <col min="10" max="10" width="13.25390625" style="1" customWidth="1"/>
    <col min="11" max="16384" width="9.125" style="1" customWidth="1"/>
  </cols>
  <sheetData>
    <row r="1" spans="1:9" s="3" customFormat="1" ht="21" customHeight="1">
      <c r="A1" s="180" t="s">
        <v>0</v>
      </c>
      <c r="B1" s="180"/>
      <c r="C1" s="180"/>
      <c r="D1" s="180"/>
      <c r="G1" s="4"/>
      <c r="H1" s="6" t="s">
        <v>24</v>
      </c>
      <c r="I1" s="7" t="s">
        <v>32</v>
      </c>
    </row>
    <row r="2" spans="1:9" s="3" customFormat="1" ht="21" customHeight="1">
      <c r="A2" s="181" t="s">
        <v>1</v>
      </c>
      <c r="B2" s="181"/>
      <c r="C2" s="181"/>
      <c r="D2" s="181"/>
      <c r="H2" s="6" t="s">
        <v>2</v>
      </c>
      <c r="I2" s="7">
        <v>51140221</v>
      </c>
    </row>
    <row r="3" spans="1:10" s="9" customFormat="1" ht="22.5" customHeight="1">
      <c r="A3" s="185" t="s">
        <v>43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0" s="9" customFormat="1" ht="22.5" customHeight="1">
      <c r="A4" s="185" t="s">
        <v>31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2:7" s="67" customFormat="1" ht="21" customHeight="1">
      <c r="B5" s="67" t="s">
        <v>50</v>
      </c>
      <c r="E5" s="70"/>
      <c r="F5" s="70"/>
      <c r="G5" s="70"/>
    </row>
    <row r="6" spans="1:7" s="32" customFormat="1" ht="17.25" customHeight="1">
      <c r="A6" s="23"/>
      <c r="B6" s="89" t="s">
        <v>4</v>
      </c>
      <c r="C6" s="90" t="s">
        <v>51</v>
      </c>
      <c r="D6" s="23"/>
      <c r="E6" s="91"/>
      <c r="F6" s="92"/>
      <c r="G6" s="92"/>
    </row>
    <row r="7" spans="1:7" s="32" customFormat="1" ht="17.25" customHeight="1">
      <c r="A7" s="23"/>
      <c r="B7" s="89" t="s">
        <v>55</v>
      </c>
      <c r="C7" s="93" t="s">
        <v>52</v>
      </c>
      <c r="D7" s="23"/>
      <c r="E7" s="91"/>
      <c r="F7" s="92"/>
      <c r="G7" s="92"/>
    </row>
    <row r="8" spans="1:7" s="32" customFormat="1" ht="17.25" customHeight="1">
      <c r="A8" s="23"/>
      <c r="B8" s="89" t="s">
        <v>53</v>
      </c>
      <c r="C8" s="93" t="s">
        <v>54</v>
      </c>
      <c r="D8" s="23"/>
      <c r="E8" s="91"/>
      <c r="F8" s="92"/>
      <c r="G8" s="92"/>
    </row>
    <row r="9" spans="1:10" s="30" customFormat="1" ht="18.75" customHeight="1">
      <c r="A9" s="35" t="s">
        <v>6</v>
      </c>
      <c r="B9" s="35" t="s">
        <v>7</v>
      </c>
      <c r="C9" s="35" t="s">
        <v>8</v>
      </c>
      <c r="D9" s="36" t="s">
        <v>9</v>
      </c>
      <c r="E9" s="35" t="s">
        <v>10</v>
      </c>
      <c r="F9" s="35" t="s">
        <v>11</v>
      </c>
      <c r="G9" s="10" t="s">
        <v>12</v>
      </c>
      <c r="H9" s="35" t="s">
        <v>13</v>
      </c>
      <c r="I9" s="10" t="s">
        <v>14</v>
      </c>
      <c r="J9" s="10" t="s">
        <v>15</v>
      </c>
    </row>
    <row r="10" spans="1:10" s="49" customFormat="1" ht="18.75" customHeight="1">
      <c r="A10" s="12">
        <v>1</v>
      </c>
      <c r="B10" s="135" t="s">
        <v>338</v>
      </c>
      <c r="C10" s="56" t="s">
        <v>90</v>
      </c>
      <c r="D10" s="14" t="s">
        <v>72</v>
      </c>
      <c r="E10" s="37">
        <v>45</v>
      </c>
      <c r="F10" s="37">
        <v>2</v>
      </c>
      <c r="G10" s="14" t="s">
        <v>91</v>
      </c>
      <c r="H10" s="37" t="s">
        <v>329</v>
      </c>
      <c r="I10" s="59" t="s">
        <v>106</v>
      </c>
      <c r="J10" s="14"/>
    </row>
    <row r="11" spans="1:10" s="49" customFormat="1" ht="18.75" customHeight="1">
      <c r="A11" s="12">
        <v>2</v>
      </c>
      <c r="B11" s="103" t="s">
        <v>210</v>
      </c>
      <c r="C11" s="56" t="s">
        <v>99</v>
      </c>
      <c r="D11" s="14" t="s">
        <v>72</v>
      </c>
      <c r="E11" s="37">
        <v>30</v>
      </c>
      <c r="F11" s="37">
        <v>2</v>
      </c>
      <c r="G11" s="14" t="s">
        <v>100</v>
      </c>
      <c r="H11" s="37" t="s">
        <v>329</v>
      </c>
      <c r="I11" s="59" t="s">
        <v>131</v>
      </c>
      <c r="J11" s="64"/>
    </row>
    <row r="12" spans="1:10" s="49" customFormat="1" ht="18.75" customHeight="1">
      <c r="A12" s="12">
        <v>3</v>
      </c>
      <c r="B12" s="38" t="s">
        <v>339</v>
      </c>
      <c r="C12" s="56" t="s">
        <v>97</v>
      </c>
      <c r="D12" s="14" t="s">
        <v>72</v>
      </c>
      <c r="E12" s="37">
        <v>30</v>
      </c>
      <c r="F12" s="37">
        <v>2</v>
      </c>
      <c r="G12" s="14" t="s">
        <v>98</v>
      </c>
      <c r="H12" s="37" t="s">
        <v>329</v>
      </c>
      <c r="I12" s="59" t="s">
        <v>131</v>
      </c>
      <c r="J12" s="14"/>
    </row>
    <row r="13" spans="1:10" s="49" customFormat="1" ht="18.75" customHeight="1">
      <c r="A13" s="12">
        <v>4</v>
      </c>
      <c r="B13" s="135" t="s">
        <v>429</v>
      </c>
      <c r="C13" s="56" t="s">
        <v>430</v>
      </c>
      <c r="D13" s="14" t="s">
        <v>145</v>
      </c>
      <c r="E13" s="37">
        <v>45</v>
      </c>
      <c r="F13" s="37">
        <v>2</v>
      </c>
      <c r="G13" s="37" t="s">
        <v>431</v>
      </c>
      <c r="H13" s="37" t="s">
        <v>432</v>
      </c>
      <c r="I13" s="59" t="s">
        <v>433</v>
      </c>
      <c r="J13" s="14"/>
    </row>
    <row r="14" spans="1:10" s="49" customFormat="1" ht="18.75" customHeight="1">
      <c r="A14" s="12">
        <v>5</v>
      </c>
      <c r="B14" s="135" t="s">
        <v>434</v>
      </c>
      <c r="C14" s="56" t="s">
        <v>435</v>
      </c>
      <c r="D14" s="14" t="s">
        <v>145</v>
      </c>
      <c r="E14" s="37">
        <v>45</v>
      </c>
      <c r="F14" s="37">
        <v>2</v>
      </c>
      <c r="G14" s="37" t="s">
        <v>436</v>
      </c>
      <c r="H14" s="37" t="s">
        <v>432</v>
      </c>
      <c r="I14" s="59" t="s">
        <v>145</v>
      </c>
      <c r="J14" s="14"/>
    </row>
    <row r="15" spans="1:10" s="49" customFormat="1" ht="18.75" customHeight="1">
      <c r="A15" s="12">
        <v>6</v>
      </c>
      <c r="B15" s="135" t="s">
        <v>437</v>
      </c>
      <c r="C15" s="56" t="s">
        <v>438</v>
      </c>
      <c r="D15" s="14" t="s">
        <v>145</v>
      </c>
      <c r="E15" s="37">
        <v>60</v>
      </c>
      <c r="F15" s="37">
        <v>3</v>
      </c>
      <c r="G15" s="37" t="s">
        <v>439</v>
      </c>
      <c r="H15" s="37" t="s">
        <v>432</v>
      </c>
      <c r="I15" s="59" t="s">
        <v>145</v>
      </c>
      <c r="J15" s="14"/>
    </row>
    <row r="16" spans="1:10" s="49" customFormat="1" ht="18.75" customHeight="1">
      <c r="A16" s="12">
        <v>7</v>
      </c>
      <c r="B16" s="135" t="s">
        <v>440</v>
      </c>
      <c r="C16" s="56" t="s">
        <v>441</v>
      </c>
      <c r="D16" s="14" t="s">
        <v>145</v>
      </c>
      <c r="E16" s="37">
        <v>60</v>
      </c>
      <c r="F16" s="37">
        <v>2</v>
      </c>
      <c r="G16" s="37" t="s">
        <v>442</v>
      </c>
      <c r="H16" s="37" t="s">
        <v>432</v>
      </c>
      <c r="I16" s="59" t="s">
        <v>145</v>
      </c>
      <c r="J16" s="14"/>
    </row>
    <row r="17" spans="1:10" s="49" customFormat="1" ht="18.75" customHeight="1">
      <c r="A17" s="12">
        <v>8</v>
      </c>
      <c r="B17" s="135" t="s">
        <v>443</v>
      </c>
      <c r="C17" s="56" t="s">
        <v>444</v>
      </c>
      <c r="D17" s="14" t="s">
        <v>72</v>
      </c>
      <c r="E17" s="141">
        <v>30</v>
      </c>
      <c r="F17" s="141">
        <v>2</v>
      </c>
      <c r="G17" s="142" t="s">
        <v>436</v>
      </c>
      <c r="H17" s="37" t="s">
        <v>432</v>
      </c>
      <c r="I17" s="59" t="s">
        <v>106</v>
      </c>
      <c r="J17" s="14"/>
    </row>
    <row r="18" spans="1:10" s="49" customFormat="1" ht="22.5" customHeight="1">
      <c r="A18" s="29">
        <v>9</v>
      </c>
      <c r="B18" s="13" t="s">
        <v>355</v>
      </c>
      <c r="C18" s="14" t="s">
        <v>234</v>
      </c>
      <c r="D18" s="14" t="s">
        <v>72</v>
      </c>
      <c r="E18" s="14">
        <v>75</v>
      </c>
      <c r="F18" s="14">
        <v>3</v>
      </c>
      <c r="G18" s="100" t="s">
        <v>356</v>
      </c>
      <c r="H18" s="14" t="s">
        <v>357</v>
      </c>
      <c r="I18" s="29" t="s">
        <v>358</v>
      </c>
      <c r="J18" s="175" t="s">
        <v>645</v>
      </c>
    </row>
    <row r="19" spans="1:12" s="49" customFormat="1" ht="18" customHeight="1">
      <c r="A19" s="39"/>
      <c r="B19" s="39"/>
      <c r="C19" s="52"/>
      <c r="D19" s="52"/>
      <c r="E19" s="51">
        <f>SUM(E10:E18)</f>
        <v>420</v>
      </c>
      <c r="F19" s="51">
        <f>SUM(F10:F18)</f>
        <v>20</v>
      </c>
      <c r="G19" s="52"/>
      <c r="H19" s="39"/>
      <c r="K19" s="20">
        <f>(E19+80)*8/10</f>
        <v>400</v>
      </c>
      <c r="L19" s="20">
        <f>K19/18</f>
        <v>22.22222222222222</v>
      </c>
    </row>
    <row r="20" s="67" customFormat="1" ht="19.5" customHeight="1">
      <c r="B20" s="67" t="s">
        <v>337</v>
      </c>
    </row>
    <row r="21" spans="2:3" s="23" customFormat="1" ht="15.75" customHeight="1">
      <c r="B21" s="89" t="s">
        <v>4</v>
      </c>
      <c r="C21" s="90" t="s">
        <v>649</v>
      </c>
    </row>
    <row r="22" spans="1:5" s="32" customFormat="1" ht="15.75" customHeight="1">
      <c r="A22" s="23"/>
      <c r="B22" s="89" t="s">
        <v>16</v>
      </c>
      <c r="C22" s="94" t="s">
        <v>58</v>
      </c>
      <c r="D22" s="23"/>
      <c r="E22" s="23"/>
    </row>
    <row r="23" spans="1:5" s="32" customFormat="1" ht="15.75" customHeight="1">
      <c r="A23" s="23"/>
      <c r="B23" s="89" t="s">
        <v>53</v>
      </c>
      <c r="C23" s="95" t="s">
        <v>56</v>
      </c>
      <c r="D23" s="23"/>
      <c r="E23" s="23"/>
    </row>
    <row r="24" spans="1:4" s="32" customFormat="1" ht="15.75" customHeight="1">
      <c r="A24" s="23"/>
      <c r="B24" s="89" t="s">
        <v>17</v>
      </c>
      <c r="C24" s="96" t="s">
        <v>57</v>
      </c>
      <c r="D24" s="23"/>
    </row>
    <row r="25" spans="1:8" s="32" customFormat="1" ht="15.75" customHeight="1">
      <c r="A25" s="23"/>
      <c r="B25" s="89" t="s">
        <v>18</v>
      </c>
      <c r="C25" s="96" t="s">
        <v>59</v>
      </c>
      <c r="D25" s="23"/>
      <c r="E25" s="97"/>
      <c r="H25" s="97"/>
    </row>
    <row r="26" spans="1:8" s="32" customFormat="1" ht="15.75" customHeight="1">
      <c r="A26" s="23"/>
      <c r="B26" s="89" t="s">
        <v>19</v>
      </c>
      <c r="C26" s="96" t="s">
        <v>60</v>
      </c>
      <c r="D26" s="23"/>
      <c r="E26" s="97"/>
      <c r="H26" s="97"/>
    </row>
    <row r="27" spans="1:10" s="30" customFormat="1" ht="18.75" customHeight="1">
      <c r="A27" s="35" t="s">
        <v>6</v>
      </c>
      <c r="B27" s="10" t="s">
        <v>7</v>
      </c>
      <c r="C27" s="35" t="s">
        <v>8</v>
      </c>
      <c r="D27" s="36" t="s">
        <v>9</v>
      </c>
      <c r="E27" s="35" t="s">
        <v>10</v>
      </c>
      <c r="F27" s="35" t="s">
        <v>11</v>
      </c>
      <c r="G27" s="10" t="s">
        <v>12</v>
      </c>
      <c r="H27" s="35" t="s">
        <v>13</v>
      </c>
      <c r="I27" s="10" t="s">
        <v>14</v>
      </c>
      <c r="J27" s="10" t="s">
        <v>15</v>
      </c>
    </row>
    <row r="28" spans="1:10" s="49" customFormat="1" ht="18.75" customHeight="1">
      <c r="A28" s="29">
        <v>1</v>
      </c>
      <c r="B28" s="143" t="s">
        <v>445</v>
      </c>
      <c r="C28" s="34" t="s">
        <v>289</v>
      </c>
      <c r="D28" s="14" t="s">
        <v>72</v>
      </c>
      <c r="E28" s="14">
        <v>30</v>
      </c>
      <c r="F28" s="14">
        <v>2</v>
      </c>
      <c r="G28" s="14" t="s">
        <v>446</v>
      </c>
      <c r="H28" s="53" t="s">
        <v>432</v>
      </c>
      <c r="I28" s="14" t="s">
        <v>131</v>
      </c>
      <c r="J28" s="14"/>
    </row>
    <row r="29" spans="1:10" s="49" customFormat="1" ht="22.5" customHeight="1">
      <c r="A29" s="29">
        <v>2</v>
      </c>
      <c r="B29" s="13" t="s">
        <v>355</v>
      </c>
      <c r="C29" s="14" t="s">
        <v>234</v>
      </c>
      <c r="D29" s="14" t="s">
        <v>72</v>
      </c>
      <c r="E29" s="14">
        <v>75</v>
      </c>
      <c r="F29" s="14">
        <v>3</v>
      </c>
      <c r="G29" s="100" t="s">
        <v>356</v>
      </c>
      <c r="H29" s="14" t="s">
        <v>357</v>
      </c>
      <c r="I29" s="29" t="s">
        <v>358</v>
      </c>
      <c r="J29" s="175" t="s">
        <v>646</v>
      </c>
    </row>
    <row r="30" spans="1:10" s="49" customFormat="1" ht="18.75" customHeight="1">
      <c r="A30" s="57">
        <v>3</v>
      </c>
      <c r="B30" s="13" t="s">
        <v>447</v>
      </c>
      <c r="C30" s="14" t="s">
        <v>448</v>
      </c>
      <c r="D30" s="14" t="s">
        <v>72</v>
      </c>
      <c r="E30" s="14">
        <v>30</v>
      </c>
      <c r="F30" s="14">
        <v>2</v>
      </c>
      <c r="G30" s="14" t="s">
        <v>449</v>
      </c>
      <c r="H30" s="37" t="s">
        <v>432</v>
      </c>
      <c r="I30" s="14" t="s">
        <v>75</v>
      </c>
      <c r="J30" s="18"/>
    </row>
    <row r="31" spans="1:10" s="49" customFormat="1" ht="18.75" customHeight="1">
      <c r="A31" s="195">
        <v>4</v>
      </c>
      <c r="B31" s="144" t="s">
        <v>450</v>
      </c>
      <c r="C31" s="186" t="s">
        <v>451</v>
      </c>
      <c r="D31" s="186" t="s">
        <v>72</v>
      </c>
      <c r="E31" s="186">
        <v>30</v>
      </c>
      <c r="F31" s="186">
        <v>2</v>
      </c>
      <c r="G31" s="186" t="s">
        <v>452</v>
      </c>
      <c r="H31" s="186" t="s">
        <v>432</v>
      </c>
      <c r="I31" s="186" t="s">
        <v>75</v>
      </c>
      <c r="J31" s="186"/>
    </row>
    <row r="32" spans="1:10" s="39" customFormat="1" ht="18.75" customHeight="1">
      <c r="A32" s="196"/>
      <c r="B32" s="145" t="s">
        <v>453</v>
      </c>
      <c r="C32" s="187"/>
      <c r="D32" s="187"/>
      <c r="E32" s="187"/>
      <c r="F32" s="187"/>
      <c r="G32" s="187"/>
      <c r="H32" s="187"/>
      <c r="I32" s="187"/>
      <c r="J32" s="187"/>
    </row>
    <row r="33" spans="1:27" s="50" customFormat="1" ht="18.75" customHeight="1">
      <c r="A33" s="186">
        <v>5</v>
      </c>
      <c r="B33" s="144" t="s">
        <v>454</v>
      </c>
      <c r="C33" s="186" t="s">
        <v>455</v>
      </c>
      <c r="D33" s="186" t="s">
        <v>145</v>
      </c>
      <c r="E33" s="186">
        <v>45</v>
      </c>
      <c r="F33" s="186">
        <v>2</v>
      </c>
      <c r="G33" s="186" t="s">
        <v>439</v>
      </c>
      <c r="H33" s="186" t="s">
        <v>432</v>
      </c>
      <c r="I33" s="186" t="s">
        <v>145</v>
      </c>
      <c r="J33" s="193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</row>
    <row r="34" spans="1:10" s="39" customFormat="1" ht="18.75" customHeight="1">
      <c r="A34" s="187"/>
      <c r="B34" s="145" t="s">
        <v>456</v>
      </c>
      <c r="C34" s="187"/>
      <c r="D34" s="187"/>
      <c r="E34" s="187"/>
      <c r="F34" s="187"/>
      <c r="G34" s="187"/>
      <c r="H34" s="187"/>
      <c r="I34" s="187"/>
      <c r="J34" s="194"/>
    </row>
    <row r="35" spans="1:10" s="39" customFormat="1" ht="18.75" customHeight="1">
      <c r="A35" s="186">
        <v>6</v>
      </c>
      <c r="B35" s="144" t="s">
        <v>457</v>
      </c>
      <c r="C35" s="186" t="s">
        <v>458</v>
      </c>
      <c r="D35" s="186" t="s">
        <v>145</v>
      </c>
      <c r="E35" s="186">
        <v>30</v>
      </c>
      <c r="F35" s="186">
        <v>2</v>
      </c>
      <c r="G35" s="186" t="s">
        <v>459</v>
      </c>
      <c r="H35" s="186" t="s">
        <v>432</v>
      </c>
      <c r="I35" s="186" t="s">
        <v>145</v>
      </c>
      <c r="J35" s="186" t="s">
        <v>460</v>
      </c>
    </row>
    <row r="36" spans="1:10" s="39" customFormat="1" ht="18.75" customHeight="1">
      <c r="A36" s="187"/>
      <c r="B36" s="145" t="s">
        <v>461</v>
      </c>
      <c r="C36" s="187"/>
      <c r="D36" s="187"/>
      <c r="E36" s="187"/>
      <c r="F36" s="187"/>
      <c r="G36" s="187"/>
      <c r="H36" s="187"/>
      <c r="I36" s="187"/>
      <c r="J36" s="187"/>
    </row>
    <row r="37" spans="1:10" s="39" customFormat="1" ht="18.75" customHeight="1">
      <c r="A37" s="186">
        <v>7</v>
      </c>
      <c r="B37" s="144" t="s">
        <v>462</v>
      </c>
      <c r="C37" s="186" t="s">
        <v>463</v>
      </c>
      <c r="D37" s="186" t="s">
        <v>72</v>
      </c>
      <c r="E37" s="186">
        <v>30</v>
      </c>
      <c r="F37" s="186">
        <v>2</v>
      </c>
      <c r="G37" s="186" t="s">
        <v>464</v>
      </c>
      <c r="H37" s="186" t="s">
        <v>432</v>
      </c>
      <c r="I37" s="186" t="s">
        <v>242</v>
      </c>
      <c r="J37" s="186" t="s">
        <v>460</v>
      </c>
    </row>
    <row r="38" spans="1:10" s="39" customFormat="1" ht="18.75" customHeight="1">
      <c r="A38" s="187"/>
      <c r="B38" s="145" t="s">
        <v>465</v>
      </c>
      <c r="C38" s="187"/>
      <c r="D38" s="187"/>
      <c r="E38" s="187"/>
      <c r="F38" s="187"/>
      <c r="G38" s="187"/>
      <c r="H38" s="187"/>
      <c r="I38" s="187"/>
      <c r="J38" s="187"/>
    </row>
    <row r="39" spans="1:10" s="49" customFormat="1" ht="18.75" customHeight="1">
      <c r="A39" s="29">
        <v>8</v>
      </c>
      <c r="B39" s="13" t="s">
        <v>466</v>
      </c>
      <c r="C39" s="14" t="s">
        <v>467</v>
      </c>
      <c r="D39" s="14" t="s">
        <v>145</v>
      </c>
      <c r="E39" s="14"/>
      <c r="F39" s="14">
        <v>4</v>
      </c>
      <c r="G39" s="177" t="s">
        <v>125</v>
      </c>
      <c r="H39" s="178"/>
      <c r="I39" s="14" t="s">
        <v>145</v>
      </c>
      <c r="J39" s="13"/>
    </row>
    <row r="40" spans="1:12" s="49" customFormat="1" ht="20.25" customHeight="1">
      <c r="A40" s="3"/>
      <c r="B40" s="3"/>
      <c r="C40" s="3"/>
      <c r="D40" s="3"/>
      <c r="E40" s="51">
        <f>SUM(E28:E39)</f>
        <v>270</v>
      </c>
      <c r="F40" s="51">
        <f>SUM(F28:F39)</f>
        <v>19</v>
      </c>
      <c r="G40" s="21"/>
      <c r="H40" s="3"/>
      <c r="I40" s="3"/>
      <c r="J40" s="3"/>
      <c r="K40" s="20">
        <f>(E40-40)*8/10</f>
        <v>184</v>
      </c>
      <c r="L40" s="20">
        <f>K40/12</f>
        <v>15.333333333333334</v>
      </c>
    </row>
    <row r="41" spans="4:10" s="21" customFormat="1" ht="18.75" customHeight="1">
      <c r="D41" s="3"/>
      <c r="G41" s="22"/>
      <c r="H41" s="179" t="s">
        <v>643</v>
      </c>
      <c r="I41" s="179"/>
      <c r="J41" s="179"/>
    </row>
    <row r="42" spans="1:10" s="23" customFormat="1" ht="18.75" customHeight="1">
      <c r="A42" s="176" t="s">
        <v>42</v>
      </c>
      <c r="B42" s="176"/>
      <c r="C42" s="176"/>
      <c r="D42" s="24"/>
      <c r="E42" s="23" t="s">
        <v>20</v>
      </c>
      <c r="H42" s="176" t="s">
        <v>21</v>
      </c>
      <c r="I42" s="176"/>
      <c r="J42" s="176"/>
    </row>
    <row r="43" s="3" customFormat="1" ht="18.75" customHeight="1"/>
    <row r="44" s="3" customFormat="1" ht="18.75" customHeight="1"/>
    <row r="45" ht="18.75" customHeight="1"/>
    <row r="46" spans="2:9" s="33" customFormat="1" ht="18.75" customHeight="1">
      <c r="B46" s="76" t="s">
        <v>30</v>
      </c>
      <c r="F46" s="33" t="s">
        <v>22</v>
      </c>
      <c r="I46" s="33" t="s">
        <v>28</v>
      </c>
    </row>
    <row r="47" spans="1:9" s="3" customFormat="1" ht="21" customHeight="1">
      <c r="A47" s="180" t="s">
        <v>0</v>
      </c>
      <c r="B47" s="180"/>
      <c r="C47" s="180"/>
      <c r="D47" s="180"/>
      <c r="G47" s="4"/>
      <c r="H47" s="6" t="s">
        <v>37</v>
      </c>
      <c r="I47" s="7" t="s">
        <v>38</v>
      </c>
    </row>
    <row r="48" spans="1:9" s="3" customFormat="1" ht="21" customHeight="1">
      <c r="A48" s="181" t="s">
        <v>1</v>
      </c>
      <c r="B48" s="181"/>
      <c r="C48" s="181"/>
      <c r="D48" s="181"/>
      <c r="H48" s="6" t="s">
        <v>2</v>
      </c>
      <c r="I48" s="7">
        <v>51140221</v>
      </c>
    </row>
    <row r="49" spans="1:4" s="3" customFormat="1" ht="6.75" customHeight="1">
      <c r="A49" s="5"/>
      <c r="B49" s="5"/>
      <c r="C49" s="5"/>
      <c r="D49" s="5"/>
    </row>
    <row r="50" spans="1:10" s="9" customFormat="1" ht="21.75" customHeight="1">
      <c r="A50" s="185" t="s">
        <v>43</v>
      </c>
      <c r="B50" s="185"/>
      <c r="C50" s="185"/>
      <c r="D50" s="185"/>
      <c r="E50" s="185"/>
      <c r="F50" s="185"/>
      <c r="G50" s="185"/>
      <c r="H50" s="185"/>
      <c r="I50" s="185"/>
      <c r="J50" s="185"/>
    </row>
    <row r="51" spans="1:10" s="9" customFormat="1" ht="21.75" customHeight="1">
      <c r="A51" s="185" t="s">
        <v>31</v>
      </c>
      <c r="B51" s="185"/>
      <c r="C51" s="185"/>
      <c r="D51" s="185"/>
      <c r="E51" s="185"/>
      <c r="F51" s="185"/>
      <c r="G51" s="185"/>
      <c r="H51" s="185"/>
      <c r="I51" s="185"/>
      <c r="J51" s="185"/>
    </row>
    <row r="52" spans="1:10" s="9" customFormat="1" ht="6" customHeight="1">
      <c r="A52" s="8"/>
      <c r="B52" s="8"/>
      <c r="C52" s="8"/>
      <c r="D52" s="2"/>
      <c r="E52" s="8"/>
      <c r="F52" s="8"/>
      <c r="G52" s="8"/>
      <c r="H52" s="8"/>
      <c r="I52" s="8"/>
      <c r="J52" s="8"/>
    </row>
    <row r="53" spans="2:7" s="67" customFormat="1" ht="19.5" customHeight="1">
      <c r="B53" s="67" t="s">
        <v>61</v>
      </c>
      <c r="E53" s="70"/>
      <c r="F53" s="70"/>
      <c r="G53" s="70"/>
    </row>
    <row r="54" spans="1:7" s="32" customFormat="1" ht="19.5" customHeight="1">
      <c r="A54" s="23"/>
      <c r="B54" s="89" t="s">
        <v>23</v>
      </c>
      <c r="C54" s="94" t="s">
        <v>62</v>
      </c>
      <c r="D54" s="23"/>
      <c r="E54" s="91"/>
      <c r="F54" s="92"/>
      <c r="G54" s="92"/>
    </row>
    <row r="55" spans="1:7" s="32" customFormat="1" ht="19.5" customHeight="1">
      <c r="A55" s="23"/>
      <c r="B55" s="89" t="s">
        <v>4</v>
      </c>
      <c r="C55" s="95" t="s">
        <v>63</v>
      </c>
      <c r="D55" s="23"/>
      <c r="E55" s="91"/>
      <c r="F55" s="92"/>
      <c r="G55" s="92"/>
    </row>
    <row r="56" spans="1:7" s="32" customFormat="1" ht="19.5" customHeight="1">
      <c r="A56" s="23"/>
      <c r="B56" s="89" t="s">
        <v>55</v>
      </c>
      <c r="C56" s="93" t="s">
        <v>52</v>
      </c>
      <c r="D56" s="23"/>
      <c r="E56" s="91"/>
      <c r="F56" s="92"/>
      <c r="G56" s="92"/>
    </row>
    <row r="57" spans="1:7" s="32" customFormat="1" ht="19.5" customHeight="1">
      <c r="A57" s="23"/>
      <c r="B57" s="89" t="s">
        <v>53</v>
      </c>
      <c r="C57" s="93" t="s">
        <v>54</v>
      </c>
      <c r="D57" s="23"/>
      <c r="E57" s="91"/>
      <c r="F57" s="92"/>
      <c r="G57" s="92"/>
    </row>
    <row r="58" spans="1:14" s="30" customFormat="1" ht="21" customHeight="1">
      <c r="A58" s="10" t="s">
        <v>6</v>
      </c>
      <c r="B58" s="10" t="s">
        <v>7</v>
      </c>
      <c r="C58" s="10" t="s">
        <v>8</v>
      </c>
      <c r="D58" s="11" t="s">
        <v>9</v>
      </c>
      <c r="E58" s="10" t="s">
        <v>10</v>
      </c>
      <c r="F58" s="10" t="s">
        <v>11</v>
      </c>
      <c r="G58" s="10" t="s">
        <v>12</v>
      </c>
      <c r="H58" s="10" t="s">
        <v>13</v>
      </c>
      <c r="I58" s="10" t="s">
        <v>14</v>
      </c>
      <c r="J58" s="10" t="s">
        <v>15</v>
      </c>
      <c r="L58" s="32"/>
      <c r="M58" s="32"/>
      <c r="N58" s="32"/>
    </row>
    <row r="59" spans="1:10" s="49" customFormat="1" ht="21.75" customHeight="1">
      <c r="A59" s="12">
        <v>1</v>
      </c>
      <c r="B59" s="13" t="s">
        <v>468</v>
      </c>
      <c r="C59" s="14" t="s">
        <v>469</v>
      </c>
      <c r="D59" s="14" t="s">
        <v>72</v>
      </c>
      <c r="E59" s="14">
        <v>60</v>
      </c>
      <c r="F59" s="14">
        <v>3</v>
      </c>
      <c r="G59" s="14" t="s">
        <v>439</v>
      </c>
      <c r="H59" s="14" t="s">
        <v>470</v>
      </c>
      <c r="I59" s="14" t="s">
        <v>95</v>
      </c>
      <c r="J59" s="13"/>
    </row>
    <row r="60" spans="1:10" s="49" customFormat="1" ht="21.75" customHeight="1">
      <c r="A60" s="16">
        <v>2</v>
      </c>
      <c r="B60" s="161" t="s">
        <v>139</v>
      </c>
      <c r="C60" s="14" t="s">
        <v>140</v>
      </c>
      <c r="D60" s="14" t="s">
        <v>72</v>
      </c>
      <c r="E60" s="14">
        <v>75</v>
      </c>
      <c r="F60" s="14">
        <v>3</v>
      </c>
      <c r="G60" s="14" t="s">
        <v>141</v>
      </c>
      <c r="H60" s="14" t="s">
        <v>142</v>
      </c>
      <c r="I60" s="14" t="s">
        <v>95</v>
      </c>
      <c r="J60" s="13"/>
    </row>
    <row r="61" spans="1:10" s="49" customFormat="1" ht="21.75" customHeight="1">
      <c r="A61" s="12">
        <v>3</v>
      </c>
      <c r="B61" s="13" t="s">
        <v>471</v>
      </c>
      <c r="C61" s="14" t="s">
        <v>472</v>
      </c>
      <c r="D61" s="14" t="s">
        <v>72</v>
      </c>
      <c r="E61" s="14">
        <v>60</v>
      </c>
      <c r="F61" s="14">
        <v>2</v>
      </c>
      <c r="G61" s="14" t="s">
        <v>464</v>
      </c>
      <c r="H61" s="14" t="s">
        <v>470</v>
      </c>
      <c r="I61" s="14" t="s">
        <v>115</v>
      </c>
      <c r="J61" s="13"/>
    </row>
    <row r="62" spans="1:10" s="49" customFormat="1" ht="21.75" customHeight="1">
      <c r="A62" s="16">
        <v>4</v>
      </c>
      <c r="B62" s="13" t="s">
        <v>146</v>
      </c>
      <c r="C62" s="14" t="s">
        <v>147</v>
      </c>
      <c r="D62" s="14" t="s">
        <v>145</v>
      </c>
      <c r="E62" s="14">
        <v>30</v>
      </c>
      <c r="F62" s="14">
        <v>2</v>
      </c>
      <c r="G62" s="14" t="s">
        <v>382</v>
      </c>
      <c r="H62" s="14" t="s">
        <v>473</v>
      </c>
      <c r="I62" s="14" t="s">
        <v>145</v>
      </c>
      <c r="J62" s="13"/>
    </row>
    <row r="63" spans="1:10" s="49" customFormat="1" ht="21.75" customHeight="1">
      <c r="A63" s="16">
        <v>5</v>
      </c>
      <c r="B63" s="13" t="s">
        <v>474</v>
      </c>
      <c r="C63" s="14" t="s">
        <v>144</v>
      </c>
      <c r="D63" s="14" t="s">
        <v>145</v>
      </c>
      <c r="E63" s="14">
        <v>45</v>
      </c>
      <c r="F63" s="14">
        <v>2</v>
      </c>
      <c r="G63" s="14" t="s">
        <v>331</v>
      </c>
      <c r="H63" s="14" t="s">
        <v>470</v>
      </c>
      <c r="I63" s="14" t="s">
        <v>145</v>
      </c>
      <c r="J63" s="13"/>
    </row>
    <row r="64" spans="1:10" s="49" customFormat="1" ht="21.75" customHeight="1">
      <c r="A64" s="12">
        <v>6</v>
      </c>
      <c r="B64" s="13" t="s">
        <v>475</v>
      </c>
      <c r="C64" s="14" t="s">
        <v>476</v>
      </c>
      <c r="D64" s="14" t="s">
        <v>145</v>
      </c>
      <c r="E64" s="14">
        <v>60</v>
      </c>
      <c r="F64" s="14">
        <v>2</v>
      </c>
      <c r="G64" s="14" t="s">
        <v>439</v>
      </c>
      <c r="H64" s="14" t="s">
        <v>470</v>
      </c>
      <c r="I64" s="14" t="s">
        <v>145</v>
      </c>
      <c r="J64" s="13"/>
    </row>
    <row r="65" spans="1:10" s="49" customFormat="1" ht="21.75" customHeight="1">
      <c r="A65" s="16">
        <v>7</v>
      </c>
      <c r="B65" s="13" t="s">
        <v>477</v>
      </c>
      <c r="C65" s="14" t="s">
        <v>478</v>
      </c>
      <c r="D65" s="14" t="s">
        <v>145</v>
      </c>
      <c r="E65" s="14">
        <v>15</v>
      </c>
      <c r="F65" s="14">
        <v>1</v>
      </c>
      <c r="G65" s="14" t="s">
        <v>479</v>
      </c>
      <c r="H65" s="14" t="s">
        <v>480</v>
      </c>
      <c r="I65" s="14" t="s">
        <v>145</v>
      </c>
      <c r="J65" s="14" t="s">
        <v>481</v>
      </c>
    </row>
    <row r="66" spans="1:10" s="49" customFormat="1" ht="21.75" customHeight="1">
      <c r="A66" s="12">
        <v>8</v>
      </c>
      <c r="B66" s="13" t="s">
        <v>482</v>
      </c>
      <c r="C66" s="14" t="s">
        <v>483</v>
      </c>
      <c r="D66" s="14" t="s">
        <v>145</v>
      </c>
      <c r="E66" s="14">
        <v>15</v>
      </c>
      <c r="F66" s="14">
        <v>1</v>
      </c>
      <c r="G66" s="14" t="s">
        <v>484</v>
      </c>
      <c r="H66" s="14" t="s">
        <v>480</v>
      </c>
      <c r="I66" s="14" t="s">
        <v>145</v>
      </c>
      <c r="J66" s="14" t="s">
        <v>481</v>
      </c>
    </row>
    <row r="67" spans="1:12" s="49" customFormat="1" ht="22.5" customHeight="1">
      <c r="A67" s="19"/>
      <c r="B67" s="20"/>
      <c r="C67" s="19"/>
      <c r="D67" s="19"/>
      <c r="E67" s="54">
        <f>SUM(E59:E66)</f>
        <v>360</v>
      </c>
      <c r="F67" s="54">
        <f>SUM(F59:F66)</f>
        <v>16</v>
      </c>
      <c r="G67" s="55"/>
      <c r="H67" s="19"/>
      <c r="I67" s="19"/>
      <c r="J67" s="19"/>
      <c r="K67" s="20"/>
      <c r="L67" s="20"/>
    </row>
    <row r="68" spans="2:7" s="67" customFormat="1" ht="19.5" customHeight="1">
      <c r="B68" s="67" t="s">
        <v>64</v>
      </c>
      <c r="D68" s="70"/>
      <c r="E68" s="70"/>
      <c r="F68" s="70"/>
      <c r="G68" s="70"/>
    </row>
    <row r="69" spans="2:3" s="67" customFormat="1" ht="19.5" customHeight="1">
      <c r="B69" s="68" t="s">
        <v>4</v>
      </c>
      <c r="C69" s="80" t="s">
        <v>648</v>
      </c>
    </row>
    <row r="70" spans="1:7" s="9" customFormat="1" ht="19.5" customHeight="1">
      <c r="A70" s="67"/>
      <c r="B70" s="68" t="s">
        <v>16</v>
      </c>
      <c r="C70" s="78" t="s">
        <v>58</v>
      </c>
      <c r="D70" s="70"/>
      <c r="E70" s="70"/>
      <c r="F70" s="74"/>
      <c r="G70" s="74"/>
    </row>
    <row r="71" spans="1:7" s="9" customFormat="1" ht="19.5" customHeight="1">
      <c r="A71" s="67"/>
      <c r="B71" s="68" t="s">
        <v>53</v>
      </c>
      <c r="C71" s="78" t="s">
        <v>65</v>
      </c>
      <c r="D71" s="70"/>
      <c r="E71" s="70"/>
      <c r="F71" s="74"/>
      <c r="G71" s="74"/>
    </row>
    <row r="72" spans="1:10" s="30" customFormat="1" ht="21" customHeight="1">
      <c r="A72" s="10" t="s">
        <v>6</v>
      </c>
      <c r="B72" s="10" t="s">
        <v>7</v>
      </c>
      <c r="C72" s="10" t="s">
        <v>8</v>
      </c>
      <c r="D72" s="11" t="s">
        <v>9</v>
      </c>
      <c r="E72" s="10" t="s">
        <v>10</v>
      </c>
      <c r="F72" s="10" t="s">
        <v>11</v>
      </c>
      <c r="G72" s="10" t="s">
        <v>12</v>
      </c>
      <c r="H72" s="10" t="s">
        <v>13</v>
      </c>
      <c r="I72" s="10" t="s">
        <v>14</v>
      </c>
      <c r="J72" s="10" t="s">
        <v>15</v>
      </c>
    </row>
    <row r="73" spans="1:10" s="66" customFormat="1" ht="21.75" customHeight="1">
      <c r="A73" s="12">
        <v>1</v>
      </c>
      <c r="B73" s="13" t="s">
        <v>485</v>
      </c>
      <c r="C73" s="14" t="s">
        <v>167</v>
      </c>
      <c r="D73" s="14" t="s">
        <v>72</v>
      </c>
      <c r="E73" s="14">
        <v>45</v>
      </c>
      <c r="F73" s="14">
        <v>2</v>
      </c>
      <c r="G73" s="14" t="s">
        <v>402</v>
      </c>
      <c r="H73" s="56" t="s">
        <v>169</v>
      </c>
      <c r="I73" s="14" t="s">
        <v>75</v>
      </c>
      <c r="J73" s="25"/>
    </row>
    <row r="74" spans="1:10" s="49" customFormat="1" ht="21.75" customHeight="1">
      <c r="A74" s="12">
        <v>2</v>
      </c>
      <c r="B74" s="13" t="s">
        <v>486</v>
      </c>
      <c r="C74" s="14" t="s">
        <v>487</v>
      </c>
      <c r="D74" s="14" t="s">
        <v>72</v>
      </c>
      <c r="E74" s="14">
        <v>60</v>
      </c>
      <c r="F74" s="14">
        <v>3</v>
      </c>
      <c r="G74" s="14" t="s">
        <v>452</v>
      </c>
      <c r="H74" s="14" t="s">
        <v>470</v>
      </c>
      <c r="I74" s="14" t="s">
        <v>95</v>
      </c>
      <c r="J74" s="25"/>
    </row>
    <row r="75" spans="1:10" s="49" customFormat="1" ht="21.75" customHeight="1">
      <c r="A75" s="12">
        <v>3</v>
      </c>
      <c r="B75" s="13" t="s">
        <v>488</v>
      </c>
      <c r="C75" s="14" t="s">
        <v>489</v>
      </c>
      <c r="D75" s="14" t="s">
        <v>72</v>
      </c>
      <c r="E75" s="14">
        <v>45</v>
      </c>
      <c r="F75" s="14">
        <v>2</v>
      </c>
      <c r="G75" s="14" t="s">
        <v>436</v>
      </c>
      <c r="H75" s="14" t="s">
        <v>470</v>
      </c>
      <c r="I75" s="14" t="s">
        <v>75</v>
      </c>
      <c r="J75" s="25"/>
    </row>
    <row r="76" spans="1:10" s="49" customFormat="1" ht="21.75" customHeight="1">
      <c r="A76" s="12">
        <v>4</v>
      </c>
      <c r="B76" s="13" t="s">
        <v>490</v>
      </c>
      <c r="C76" s="14" t="s">
        <v>491</v>
      </c>
      <c r="D76" s="14" t="s">
        <v>72</v>
      </c>
      <c r="E76" s="14">
        <v>45</v>
      </c>
      <c r="F76" s="14">
        <v>2</v>
      </c>
      <c r="G76" s="14" t="s">
        <v>464</v>
      </c>
      <c r="H76" s="14" t="s">
        <v>470</v>
      </c>
      <c r="I76" s="14" t="s">
        <v>115</v>
      </c>
      <c r="J76" s="25"/>
    </row>
    <row r="77" spans="1:10" s="49" customFormat="1" ht="21.75" customHeight="1">
      <c r="A77" s="12">
        <v>5</v>
      </c>
      <c r="B77" s="13" t="s">
        <v>492</v>
      </c>
      <c r="C77" s="14" t="s">
        <v>493</v>
      </c>
      <c r="D77" s="14" t="s">
        <v>145</v>
      </c>
      <c r="E77" s="14">
        <v>45</v>
      </c>
      <c r="F77" s="14">
        <v>2</v>
      </c>
      <c r="G77" s="14" t="s">
        <v>439</v>
      </c>
      <c r="H77" s="14" t="s">
        <v>470</v>
      </c>
      <c r="I77" s="14" t="s">
        <v>145</v>
      </c>
      <c r="J77" s="25"/>
    </row>
    <row r="78" spans="1:10" s="49" customFormat="1" ht="21.75" customHeight="1">
      <c r="A78" s="12">
        <v>6</v>
      </c>
      <c r="B78" s="13" t="s">
        <v>494</v>
      </c>
      <c r="C78" s="14" t="s">
        <v>478</v>
      </c>
      <c r="D78" s="14" t="s">
        <v>145</v>
      </c>
      <c r="E78" s="14">
        <v>15</v>
      </c>
      <c r="F78" s="14">
        <v>1</v>
      </c>
      <c r="G78" s="14" t="s">
        <v>479</v>
      </c>
      <c r="H78" s="14" t="s">
        <v>480</v>
      </c>
      <c r="I78" s="14" t="s">
        <v>145</v>
      </c>
      <c r="J78" s="25"/>
    </row>
    <row r="79" spans="1:10" s="49" customFormat="1" ht="21.75" customHeight="1">
      <c r="A79" s="12">
        <v>7</v>
      </c>
      <c r="B79" s="13" t="s">
        <v>495</v>
      </c>
      <c r="C79" s="14" t="s">
        <v>496</v>
      </c>
      <c r="D79" s="14" t="s">
        <v>72</v>
      </c>
      <c r="E79" s="14">
        <v>30</v>
      </c>
      <c r="F79" s="14">
        <v>2</v>
      </c>
      <c r="G79" s="14" t="s">
        <v>452</v>
      </c>
      <c r="H79" s="14" t="s">
        <v>470</v>
      </c>
      <c r="I79" s="14" t="s">
        <v>75</v>
      </c>
      <c r="J79" s="25"/>
    </row>
    <row r="80" spans="1:10" s="49" customFormat="1" ht="21.75" customHeight="1">
      <c r="A80" s="12">
        <v>8</v>
      </c>
      <c r="B80" s="13" t="s">
        <v>497</v>
      </c>
      <c r="C80" s="14" t="s">
        <v>483</v>
      </c>
      <c r="D80" s="14" t="s">
        <v>145</v>
      </c>
      <c r="E80" s="14">
        <v>15</v>
      </c>
      <c r="F80" s="14">
        <v>1</v>
      </c>
      <c r="G80" s="14" t="s">
        <v>484</v>
      </c>
      <c r="H80" s="14" t="s">
        <v>480</v>
      </c>
      <c r="I80" s="14" t="s">
        <v>145</v>
      </c>
      <c r="J80" s="25"/>
    </row>
    <row r="81" spans="1:10" s="49" customFormat="1" ht="21.75" customHeight="1">
      <c r="A81" s="12">
        <v>9</v>
      </c>
      <c r="B81" s="13" t="s">
        <v>498</v>
      </c>
      <c r="C81" s="14" t="s">
        <v>499</v>
      </c>
      <c r="D81" s="14" t="s">
        <v>145</v>
      </c>
      <c r="E81" s="14"/>
      <c r="F81" s="14">
        <v>4</v>
      </c>
      <c r="G81" s="177" t="s">
        <v>608</v>
      </c>
      <c r="H81" s="178"/>
      <c r="I81" s="14" t="s">
        <v>145</v>
      </c>
      <c r="J81" s="25"/>
    </row>
    <row r="82" spans="1:12" s="49" customFormat="1" ht="24.75" customHeight="1">
      <c r="A82" s="20"/>
      <c r="B82" s="20"/>
      <c r="C82" s="20"/>
      <c r="D82" s="3"/>
      <c r="E82" s="51">
        <f>SUM(E73:E81)</f>
        <v>300</v>
      </c>
      <c r="F82" s="51">
        <f>SUM(F73:F81)</f>
        <v>19</v>
      </c>
      <c r="G82" s="21"/>
      <c r="H82" s="3"/>
      <c r="I82" s="3"/>
      <c r="J82" s="3"/>
      <c r="K82" s="20"/>
      <c r="L82" s="20"/>
    </row>
    <row r="83" spans="4:10" s="21" customFormat="1" ht="18.75" customHeight="1">
      <c r="D83" s="3"/>
      <c r="G83" s="22"/>
      <c r="H83" s="179" t="s">
        <v>643</v>
      </c>
      <c r="I83" s="179"/>
      <c r="J83" s="179"/>
    </row>
    <row r="84" spans="1:10" s="23" customFormat="1" ht="18.75" customHeight="1">
      <c r="A84" s="176" t="s">
        <v>42</v>
      </c>
      <c r="B84" s="176"/>
      <c r="C84" s="176"/>
      <c r="D84" s="24"/>
      <c r="E84" s="23" t="s">
        <v>20</v>
      </c>
      <c r="H84" s="176" t="s">
        <v>21</v>
      </c>
      <c r="I84" s="176"/>
      <c r="J84" s="176"/>
    </row>
    <row r="85" s="3" customFormat="1" ht="18.75" customHeight="1"/>
    <row r="86" s="3" customFormat="1" ht="18.75" customHeight="1"/>
    <row r="87" ht="18.75" customHeight="1"/>
    <row r="88" spans="2:9" s="33" customFormat="1" ht="18.75" customHeight="1">
      <c r="B88" s="76" t="s">
        <v>30</v>
      </c>
      <c r="F88" s="33" t="s">
        <v>22</v>
      </c>
      <c r="I88" s="33" t="s">
        <v>28</v>
      </c>
    </row>
    <row r="89" spans="1:9" s="3" customFormat="1" ht="21" customHeight="1">
      <c r="A89" s="180" t="s">
        <v>0</v>
      </c>
      <c r="B89" s="180"/>
      <c r="C89" s="180"/>
      <c r="D89" s="180"/>
      <c r="G89" s="4"/>
      <c r="H89" s="6" t="s">
        <v>44</v>
      </c>
      <c r="I89" s="7" t="s">
        <v>48</v>
      </c>
    </row>
    <row r="90" spans="1:9" s="3" customFormat="1" ht="21" customHeight="1">
      <c r="A90" s="181" t="s">
        <v>1</v>
      </c>
      <c r="B90" s="181"/>
      <c r="C90" s="181"/>
      <c r="D90" s="181"/>
      <c r="H90" s="6" t="s">
        <v>2</v>
      </c>
      <c r="I90" s="7">
        <v>51140221</v>
      </c>
    </row>
    <row r="91" spans="1:10" s="9" customFormat="1" ht="20.25" customHeight="1">
      <c r="A91" s="185" t="s">
        <v>43</v>
      </c>
      <c r="B91" s="185"/>
      <c r="C91" s="185"/>
      <c r="D91" s="185"/>
      <c r="E91" s="185"/>
      <c r="F91" s="185"/>
      <c r="G91" s="185"/>
      <c r="H91" s="185"/>
      <c r="I91" s="185"/>
      <c r="J91" s="185"/>
    </row>
    <row r="92" spans="1:10" s="9" customFormat="1" ht="20.25" customHeight="1">
      <c r="A92" s="185" t="s">
        <v>31</v>
      </c>
      <c r="B92" s="185"/>
      <c r="C92" s="185"/>
      <c r="D92" s="185"/>
      <c r="E92" s="185"/>
      <c r="F92" s="185"/>
      <c r="G92" s="185"/>
      <c r="H92" s="185"/>
      <c r="I92" s="185"/>
      <c r="J92" s="185"/>
    </row>
    <row r="93" spans="2:7" s="67" customFormat="1" ht="21" customHeight="1">
      <c r="B93" s="67" t="s">
        <v>66</v>
      </c>
      <c r="E93" s="70"/>
      <c r="F93" s="70"/>
      <c r="G93" s="70"/>
    </row>
    <row r="94" spans="2:7" s="23" customFormat="1" ht="28.5" customHeight="1">
      <c r="B94" s="160" t="s">
        <v>67</v>
      </c>
      <c r="C94" s="93" t="s">
        <v>68</v>
      </c>
      <c r="E94" s="91"/>
      <c r="F94" s="91"/>
      <c r="G94" s="91"/>
    </row>
    <row r="95" spans="1:7" s="32" customFormat="1" ht="21" customHeight="1">
      <c r="A95" s="23"/>
      <c r="B95" s="89" t="s">
        <v>4</v>
      </c>
      <c r="C95" s="90" t="s">
        <v>69</v>
      </c>
      <c r="D95" s="23"/>
      <c r="E95" s="91"/>
      <c r="F95" s="92"/>
      <c r="G95" s="92"/>
    </row>
    <row r="96" spans="1:7" s="32" customFormat="1" ht="21" customHeight="1">
      <c r="A96" s="23"/>
      <c r="B96" s="89" t="s">
        <v>5</v>
      </c>
      <c r="C96" s="93" t="s">
        <v>54</v>
      </c>
      <c r="D96" s="23"/>
      <c r="E96" s="91"/>
      <c r="F96" s="92"/>
      <c r="G96" s="92"/>
    </row>
    <row r="97" spans="1:10" s="30" customFormat="1" ht="18.75" customHeight="1">
      <c r="A97" s="10" t="s">
        <v>6</v>
      </c>
      <c r="B97" s="10" t="s">
        <v>7</v>
      </c>
      <c r="C97" s="10" t="s">
        <v>8</v>
      </c>
      <c r="D97" s="11" t="s">
        <v>9</v>
      </c>
      <c r="E97" s="10" t="s">
        <v>10</v>
      </c>
      <c r="F97" s="10" t="s">
        <v>11</v>
      </c>
      <c r="G97" s="10" t="s">
        <v>12</v>
      </c>
      <c r="H97" s="10" t="s">
        <v>13</v>
      </c>
      <c r="I97" s="10" t="s">
        <v>14</v>
      </c>
      <c r="J97" s="10" t="s">
        <v>15</v>
      </c>
    </row>
    <row r="98" spans="1:10" s="49" customFormat="1" ht="18.75" customHeight="1">
      <c r="A98" s="12">
        <v>1</v>
      </c>
      <c r="B98" s="13" t="s">
        <v>174</v>
      </c>
      <c r="C98" s="14" t="s">
        <v>175</v>
      </c>
      <c r="D98" s="14" t="s">
        <v>72</v>
      </c>
      <c r="E98" s="146">
        <v>45</v>
      </c>
      <c r="F98" s="14">
        <v>2</v>
      </c>
      <c r="G98" s="14" t="s">
        <v>168</v>
      </c>
      <c r="H98" s="56" t="s">
        <v>176</v>
      </c>
      <c r="I98" s="14" t="s">
        <v>95</v>
      </c>
      <c r="J98" s="13"/>
    </row>
    <row r="99" spans="1:10" s="49" customFormat="1" ht="18.75" customHeight="1">
      <c r="A99" s="12">
        <v>2</v>
      </c>
      <c r="B99" s="13" t="s">
        <v>282</v>
      </c>
      <c r="C99" s="14" t="s">
        <v>178</v>
      </c>
      <c r="D99" s="14" t="s">
        <v>72</v>
      </c>
      <c r="E99" s="146">
        <v>30</v>
      </c>
      <c r="F99" s="14">
        <v>2</v>
      </c>
      <c r="G99" s="14" t="s">
        <v>179</v>
      </c>
      <c r="H99" s="56" t="s">
        <v>176</v>
      </c>
      <c r="I99" s="14" t="s">
        <v>95</v>
      </c>
      <c r="J99" s="13"/>
    </row>
    <row r="100" spans="1:10" s="49" customFormat="1" ht="21.75" customHeight="1">
      <c r="A100" s="12">
        <v>3</v>
      </c>
      <c r="B100" s="17" t="s">
        <v>184</v>
      </c>
      <c r="C100" s="14" t="s">
        <v>185</v>
      </c>
      <c r="D100" s="14" t="s">
        <v>145</v>
      </c>
      <c r="E100" s="146">
        <v>45</v>
      </c>
      <c r="F100" s="14">
        <v>2</v>
      </c>
      <c r="G100" s="53" t="s">
        <v>334</v>
      </c>
      <c r="H100" s="56" t="s">
        <v>176</v>
      </c>
      <c r="I100" s="14" t="s">
        <v>145</v>
      </c>
      <c r="J100" s="13" t="s">
        <v>335</v>
      </c>
    </row>
    <row r="101" spans="1:10" s="49" customFormat="1" ht="18.75" customHeight="1">
      <c r="A101" s="12">
        <v>4</v>
      </c>
      <c r="B101" s="13" t="s">
        <v>284</v>
      </c>
      <c r="C101" s="14" t="s">
        <v>181</v>
      </c>
      <c r="D101" s="14" t="s">
        <v>72</v>
      </c>
      <c r="E101" s="146">
        <v>30</v>
      </c>
      <c r="F101" s="14">
        <v>2</v>
      </c>
      <c r="G101" s="14" t="s">
        <v>141</v>
      </c>
      <c r="H101" s="56" t="s">
        <v>176</v>
      </c>
      <c r="I101" s="14" t="s">
        <v>95</v>
      </c>
      <c r="J101" s="13"/>
    </row>
    <row r="102" spans="1:10" s="49" customFormat="1" ht="18.75" customHeight="1">
      <c r="A102" s="12">
        <v>5</v>
      </c>
      <c r="B102" s="13" t="s">
        <v>500</v>
      </c>
      <c r="C102" s="14" t="s">
        <v>501</v>
      </c>
      <c r="D102" s="14" t="s">
        <v>72</v>
      </c>
      <c r="E102" s="146">
        <v>45</v>
      </c>
      <c r="F102" s="14">
        <v>2</v>
      </c>
      <c r="G102" s="14" t="s">
        <v>436</v>
      </c>
      <c r="H102" s="14" t="s">
        <v>502</v>
      </c>
      <c r="I102" s="14" t="s">
        <v>95</v>
      </c>
      <c r="J102" s="13"/>
    </row>
    <row r="103" spans="1:10" s="49" customFormat="1" ht="18.75" customHeight="1">
      <c r="A103" s="12">
        <v>6</v>
      </c>
      <c r="B103" s="13" t="s">
        <v>324</v>
      </c>
      <c r="C103" s="14" t="s">
        <v>183</v>
      </c>
      <c r="D103" s="14" t="s">
        <v>145</v>
      </c>
      <c r="E103" s="146">
        <v>30</v>
      </c>
      <c r="F103" s="14">
        <v>2</v>
      </c>
      <c r="G103" s="14" t="s">
        <v>148</v>
      </c>
      <c r="H103" s="14" t="s">
        <v>503</v>
      </c>
      <c r="I103" s="14" t="s">
        <v>145</v>
      </c>
      <c r="J103" s="13"/>
    </row>
    <row r="104" spans="1:10" s="49" customFormat="1" ht="18.75" customHeight="1">
      <c r="A104" s="12">
        <v>7</v>
      </c>
      <c r="B104" s="13" t="s">
        <v>504</v>
      </c>
      <c r="C104" s="14" t="s">
        <v>505</v>
      </c>
      <c r="D104" s="14" t="s">
        <v>145</v>
      </c>
      <c r="E104" s="146">
        <v>60</v>
      </c>
      <c r="F104" s="14">
        <v>2</v>
      </c>
      <c r="G104" s="14" t="s">
        <v>506</v>
      </c>
      <c r="H104" s="14" t="s">
        <v>502</v>
      </c>
      <c r="I104" s="14" t="s">
        <v>145</v>
      </c>
      <c r="J104" s="13"/>
    </row>
    <row r="105" spans="1:10" s="49" customFormat="1" ht="18.75" customHeight="1">
      <c r="A105" s="12">
        <v>8</v>
      </c>
      <c r="B105" s="13" t="s">
        <v>507</v>
      </c>
      <c r="C105" s="14" t="s">
        <v>508</v>
      </c>
      <c r="D105" s="14" t="s">
        <v>145</v>
      </c>
      <c r="E105" s="14">
        <v>15</v>
      </c>
      <c r="F105" s="14">
        <v>1</v>
      </c>
      <c r="G105" s="14" t="s">
        <v>509</v>
      </c>
      <c r="H105" s="14" t="s">
        <v>480</v>
      </c>
      <c r="I105" s="14" t="s">
        <v>145</v>
      </c>
      <c r="J105" s="14" t="s">
        <v>481</v>
      </c>
    </row>
    <row r="106" spans="1:10" s="49" customFormat="1" ht="18.75" customHeight="1">
      <c r="A106" s="12">
        <v>9</v>
      </c>
      <c r="B106" s="13" t="s">
        <v>510</v>
      </c>
      <c r="C106" s="14" t="s">
        <v>511</v>
      </c>
      <c r="D106" s="14" t="s">
        <v>145</v>
      </c>
      <c r="E106" s="14">
        <v>15</v>
      </c>
      <c r="F106" s="14">
        <v>1</v>
      </c>
      <c r="G106" s="14" t="s">
        <v>431</v>
      </c>
      <c r="H106" s="14" t="s">
        <v>480</v>
      </c>
      <c r="I106" s="14" t="s">
        <v>145</v>
      </c>
      <c r="J106" s="14" t="s">
        <v>481</v>
      </c>
    </row>
    <row r="107" spans="1:12" s="49" customFormat="1" ht="24" customHeight="1">
      <c r="A107" s="26"/>
      <c r="B107" s="27"/>
      <c r="C107" s="26"/>
      <c r="D107" s="19"/>
      <c r="E107" s="54">
        <f>SUM(E98:E106)</f>
        <v>315</v>
      </c>
      <c r="F107" s="54">
        <f>SUM(F98:F106)</f>
        <v>16</v>
      </c>
      <c r="G107" s="55"/>
      <c r="H107" s="26"/>
      <c r="I107" s="26"/>
      <c r="J107" s="27"/>
      <c r="K107" s="15">
        <f>(E107+40)*8/10+60</f>
        <v>344</v>
      </c>
      <c r="L107" s="15">
        <f>K107/13</f>
        <v>26.46153846153846</v>
      </c>
    </row>
    <row r="108" spans="2:7" s="67" customFormat="1" ht="24" customHeight="1">
      <c r="B108" s="67" t="s">
        <v>64</v>
      </c>
      <c r="E108" s="70"/>
      <c r="F108" s="70"/>
      <c r="G108" s="70"/>
    </row>
    <row r="109" spans="2:3" s="23" customFormat="1" ht="19.5" customHeight="1">
      <c r="B109" s="89" t="s">
        <v>4</v>
      </c>
      <c r="C109" s="90" t="s">
        <v>648</v>
      </c>
    </row>
    <row r="110" spans="1:7" s="32" customFormat="1" ht="21" customHeight="1">
      <c r="A110" s="23"/>
      <c r="B110" s="89" t="s">
        <v>16</v>
      </c>
      <c r="C110" s="93" t="s">
        <v>58</v>
      </c>
      <c r="D110" s="91"/>
      <c r="E110" s="91"/>
      <c r="F110" s="92"/>
      <c r="G110" s="92"/>
    </row>
    <row r="111" spans="1:7" s="32" customFormat="1" ht="21" customHeight="1">
      <c r="A111" s="23"/>
      <c r="B111" s="89" t="s">
        <v>53</v>
      </c>
      <c r="C111" s="93" t="s">
        <v>65</v>
      </c>
      <c r="D111" s="91"/>
      <c r="E111" s="91"/>
      <c r="F111" s="92"/>
      <c r="G111" s="92"/>
    </row>
    <row r="112" spans="1:10" s="30" customFormat="1" ht="27" customHeight="1">
      <c r="A112" s="10" t="s">
        <v>6</v>
      </c>
      <c r="B112" s="10" t="s">
        <v>7</v>
      </c>
      <c r="C112" s="10" t="s">
        <v>8</v>
      </c>
      <c r="D112" s="11" t="s">
        <v>9</v>
      </c>
      <c r="E112" s="10" t="s">
        <v>10</v>
      </c>
      <c r="F112" s="10" t="s">
        <v>11</v>
      </c>
      <c r="G112" s="10" t="s">
        <v>12</v>
      </c>
      <c r="H112" s="10" t="s">
        <v>13</v>
      </c>
      <c r="I112" s="10" t="s">
        <v>14</v>
      </c>
      <c r="J112" s="10" t="s">
        <v>15</v>
      </c>
    </row>
    <row r="113" spans="1:10" s="49" customFormat="1" ht="18.75" customHeight="1">
      <c r="A113" s="12">
        <v>1</v>
      </c>
      <c r="B113" s="13" t="s">
        <v>192</v>
      </c>
      <c r="C113" s="14" t="s">
        <v>193</v>
      </c>
      <c r="D113" s="14" t="s">
        <v>72</v>
      </c>
      <c r="E113" s="146">
        <v>75</v>
      </c>
      <c r="F113" s="14">
        <v>3</v>
      </c>
      <c r="G113" s="14" t="s">
        <v>194</v>
      </c>
      <c r="H113" s="56" t="s">
        <v>176</v>
      </c>
      <c r="I113" s="14" t="s">
        <v>95</v>
      </c>
      <c r="J113" s="25"/>
    </row>
    <row r="114" spans="1:10" s="49" customFormat="1" ht="18.75" customHeight="1">
      <c r="A114" s="12">
        <v>2</v>
      </c>
      <c r="B114" s="13" t="s">
        <v>195</v>
      </c>
      <c r="C114" s="14" t="s">
        <v>196</v>
      </c>
      <c r="D114" s="14" t="s">
        <v>72</v>
      </c>
      <c r="E114" s="146">
        <v>45</v>
      </c>
      <c r="F114" s="14">
        <v>2</v>
      </c>
      <c r="G114" s="18" t="s">
        <v>399</v>
      </c>
      <c r="H114" s="56" t="s">
        <v>197</v>
      </c>
      <c r="I114" s="14" t="s">
        <v>95</v>
      </c>
      <c r="J114" s="25"/>
    </row>
    <row r="115" spans="1:10" s="49" customFormat="1" ht="18.75" customHeight="1">
      <c r="A115" s="12">
        <v>3</v>
      </c>
      <c r="B115" s="13" t="s">
        <v>512</v>
      </c>
      <c r="C115" s="14" t="s">
        <v>513</v>
      </c>
      <c r="D115" s="14" t="s">
        <v>72</v>
      </c>
      <c r="E115" s="146">
        <v>45</v>
      </c>
      <c r="F115" s="14">
        <v>2</v>
      </c>
      <c r="G115" s="14" t="s">
        <v>436</v>
      </c>
      <c r="H115" s="14" t="s">
        <v>502</v>
      </c>
      <c r="I115" s="14" t="s">
        <v>95</v>
      </c>
      <c r="J115" s="25"/>
    </row>
    <row r="116" spans="1:10" s="49" customFormat="1" ht="18.75" customHeight="1">
      <c r="A116" s="12">
        <v>4</v>
      </c>
      <c r="B116" s="13" t="s">
        <v>514</v>
      </c>
      <c r="C116" s="14" t="s">
        <v>202</v>
      </c>
      <c r="D116" s="14" t="s">
        <v>145</v>
      </c>
      <c r="E116" s="146">
        <v>30</v>
      </c>
      <c r="F116" s="14">
        <v>2</v>
      </c>
      <c r="G116" s="14" t="s">
        <v>342</v>
      </c>
      <c r="H116" s="14" t="s">
        <v>503</v>
      </c>
      <c r="I116" s="14" t="s">
        <v>145</v>
      </c>
      <c r="J116" s="25"/>
    </row>
    <row r="117" spans="1:10" s="49" customFormat="1" ht="18.75" customHeight="1">
      <c r="A117" s="189">
        <v>5</v>
      </c>
      <c r="B117" s="144" t="s">
        <v>515</v>
      </c>
      <c r="C117" s="186" t="s">
        <v>516</v>
      </c>
      <c r="D117" s="186" t="s">
        <v>72</v>
      </c>
      <c r="E117" s="191">
        <v>30</v>
      </c>
      <c r="F117" s="186">
        <v>2</v>
      </c>
      <c r="G117" s="186" t="s">
        <v>446</v>
      </c>
      <c r="H117" s="186" t="s">
        <v>607</v>
      </c>
      <c r="I117" s="188" t="s">
        <v>616</v>
      </c>
      <c r="J117" s="127"/>
    </row>
    <row r="118" spans="1:10" s="49" customFormat="1" ht="18.75" customHeight="1">
      <c r="A118" s="190"/>
      <c r="B118" s="145" t="s">
        <v>517</v>
      </c>
      <c r="C118" s="187"/>
      <c r="D118" s="187"/>
      <c r="E118" s="192"/>
      <c r="F118" s="187"/>
      <c r="G118" s="187"/>
      <c r="H118" s="187"/>
      <c r="I118" s="187"/>
      <c r="J118" s="128"/>
    </row>
    <row r="119" spans="1:10" s="49" customFormat="1" ht="18.75" customHeight="1">
      <c r="A119" s="12">
        <v>6</v>
      </c>
      <c r="B119" s="13" t="s">
        <v>518</v>
      </c>
      <c r="C119" s="14" t="s">
        <v>519</v>
      </c>
      <c r="D119" s="14" t="s">
        <v>145</v>
      </c>
      <c r="E119" s="146">
        <v>60</v>
      </c>
      <c r="F119" s="14">
        <v>2</v>
      </c>
      <c r="G119" s="14" t="s">
        <v>452</v>
      </c>
      <c r="H119" s="14" t="s">
        <v>502</v>
      </c>
      <c r="I119" s="14" t="s">
        <v>145</v>
      </c>
      <c r="J119" s="25"/>
    </row>
    <row r="120" spans="1:10" s="49" customFormat="1" ht="18.75" customHeight="1">
      <c r="A120" s="12">
        <v>7</v>
      </c>
      <c r="B120" s="13" t="s">
        <v>520</v>
      </c>
      <c r="C120" s="14" t="s">
        <v>508</v>
      </c>
      <c r="D120" s="14" t="s">
        <v>145</v>
      </c>
      <c r="E120" s="14">
        <v>15</v>
      </c>
      <c r="F120" s="14">
        <v>1</v>
      </c>
      <c r="G120" s="14" t="s">
        <v>509</v>
      </c>
      <c r="H120" s="14" t="s">
        <v>480</v>
      </c>
      <c r="I120" s="14" t="s">
        <v>145</v>
      </c>
      <c r="J120" s="12"/>
    </row>
    <row r="121" spans="1:10" s="49" customFormat="1" ht="18.75" customHeight="1">
      <c r="A121" s="12">
        <v>8</v>
      </c>
      <c r="B121" s="13" t="s">
        <v>521</v>
      </c>
      <c r="C121" s="14" t="s">
        <v>483</v>
      </c>
      <c r="D121" s="14" t="s">
        <v>145</v>
      </c>
      <c r="E121" s="14">
        <v>15</v>
      </c>
      <c r="F121" s="14">
        <v>1</v>
      </c>
      <c r="G121" s="14" t="s">
        <v>431</v>
      </c>
      <c r="H121" s="14" t="s">
        <v>480</v>
      </c>
      <c r="I121" s="14" t="s">
        <v>145</v>
      </c>
      <c r="J121" s="12"/>
    </row>
    <row r="122" spans="1:10" s="49" customFormat="1" ht="18.75" customHeight="1">
      <c r="A122" s="12">
        <v>9</v>
      </c>
      <c r="B122" s="13" t="s">
        <v>522</v>
      </c>
      <c r="C122" s="14" t="s">
        <v>523</v>
      </c>
      <c r="D122" s="14" t="s">
        <v>145</v>
      </c>
      <c r="E122" s="14">
        <v>60</v>
      </c>
      <c r="F122" s="14">
        <v>2</v>
      </c>
      <c r="G122" s="14" t="s">
        <v>524</v>
      </c>
      <c r="H122" s="14" t="s">
        <v>502</v>
      </c>
      <c r="I122" s="14" t="s">
        <v>145</v>
      </c>
      <c r="J122" s="25"/>
    </row>
    <row r="123" spans="1:10" s="49" customFormat="1" ht="18.75" customHeight="1">
      <c r="A123" s="12">
        <v>10</v>
      </c>
      <c r="B123" s="13" t="s">
        <v>525</v>
      </c>
      <c r="C123" s="14" t="s">
        <v>295</v>
      </c>
      <c r="D123" s="14" t="s">
        <v>145</v>
      </c>
      <c r="E123" s="14">
        <v>30</v>
      </c>
      <c r="F123" s="14">
        <v>2</v>
      </c>
      <c r="G123" s="14" t="s">
        <v>526</v>
      </c>
      <c r="H123" s="14" t="s">
        <v>503</v>
      </c>
      <c r="I123" s="14" t="s">
        <v>145</v>
      </c>
      <c r="J123" s="25"/>
    </row>
    <row r="124" spans="1:10" s="49" customFormat="1" ht="18.75" customHeight="1">
      <c r="A124" s="12">
        <v>11</v>
      </c>
      <c r="B124" s="13" t="s">
        <v>527</v>
      </c>
      <c r="C124" s="14" t="s">
        <v>528</v>
      </c>
      <c r="D124" s="14" t="s">
        <v>145</v>
      </c>
      <c r="E124" s="14"/>
      <c r="F124" s="14">
        <v>2</v>
      </c>
      <c r="G124" s="182" t="s">
        <v>611</v>
      </c>
      <c r="H124" s="184"/>
      <c r="I124" s="14" t="s">
        <v>145</v>
      </c>
      <c r="J124" s="25"/>
    </row>
    <row r="125" spans="1:12" s="49" customFormat="1" ht="20.25" customHeight="1">
      <c r="A125" s="3"/>
      <c r="B125" s="3"/>
      <c r="C125" s="3"/>
      <c r="D125" s="3"/>
      <c r="E125" s="51">
        <f>SUM(E113:E124)</f>
        <v>405</v>
      </c>
      <c r="F125" s="51">
        <f>SUM(F113:F124)</f>
        <v>21</v>
      </c>
      <c r="G125" s="21"/>
      <c r="H125" s="3"/>
      <c r="I125" s="3"/>
      <c r="J125" s="3"/>
      <c r="K125" s="3"/>
      <c r="L125" s="3"/>
    </row>
    <row r="126" spans="4:10" s="21" customFormat="1" ht="18.75" customHeight="1">
      <c r="D126" s="3"/>
      <c r="G126" s="22"/>
      <c r="H126" s="179" t="s">
        <v>643</v>
      </c>
      <c r="I126" s="179"/>
      <c r="J126" s="179"/>
    </row>
    <row r="127" spans="1:10" s="23" customFormat="1" ht="18.75" customHeight="1">
      <c r="A127" s="176" t="s">
        <v>42</v>
      </c>
      <c r="B127" s="176"/>
      <c r="C127" s="176"/>
      <c r="D127" s="24"/>
      <c r="E127" s="23" t="s">
        <v>20</v>
      </c>
      <c r="H127" s="176" t="s">
        <v>21</v>
      </c>
      <c r="I127" s="176"/>
      <c r="J127" s="176"/>
    </row>
    <row r="128" s="3" customFormat="1" ht="18.75" customHeight="1"/>
    <row r="129" s="3" customFormat="1" ht="18.75" customHeight="1"/>
    <row r="130" ht="18.75" customHeight="1"/>
    <row r="131" spans="2:9" s="33" customFormat="1" ht="18.75" customHeight="1">
      <c r="B131" s="76" t="s">
        <v>30</v>
      </c>
      <c r="F131" s="33" t="s">
        <v>22</v>
      </c>
      <c r="I131" s="33" t="s">
        <v>28</v>
      </c>
    </row>
  </sheetData>
  <sheetProtection/>
  <mergeCells count="68">
    <mergeCell ref="A31:A32"/>
    <mergeCell ref="C31:C32"/>
    <mergeCell ref="D31:D32"/>
    <mergeCell ref="E31:E32"/>
    <mergeCell ref="F31:F32"/>
    <mergeCell ref="A1:D1"/>
    <mergeCell ref="A2:D2"/>
    <mergeCell ref="A3:J3"/>
    <mergeCell ref="A4:J4"/>
    <mergeCell ref="G31:G32"/>
    <mergeCell ref="H31:H32"/>
    <mergeCell ref="I31:I32"/>
    <mergeCell ref="J31:J32"/>
    <mergeCell ref="A33:A34"/>
    <mergeCell ref="C33:C34"/>
    <mergeCell ref="D33:D34"/>
    <mergeCell ref="E33:E34"/>
    <mergeCell ref="F33:F34"/>
    <mergeCell ref="G33:G34"/>
    <mergeCell ref="H33:H34"/>
    <mergeCell ref="I33:I34"/>
    <mergeCell ref="J33:J34"/>
    <mergeCell ref="A35:A36"/>
    <mergeCell ref="C35:C36"/>
    <mergeCell ref="D35:D36"/>
    <mergeCell ref="E35:E36"/>
    <mergeCell ref="F35:F36"/>
    <mergeCell ref="G35:G36"/>
    <mergeCell ref="H35:H36"/>
    <mergeCell ref="I35:I36"/>
    <mergeCell ref="J35:J36"/>
    <mergeCell ref="A37:A38"/>
    <mergeCell ref="C37:C38"/>
    <mergeCell ref="D37:D38"/>
    <mergeCell ref="E37:E38"/>
    <mergeCell ref="F37:F38"/>
    <mergeCell ref="G37:G38"/>
    <mergeCell ref="H37:H38"/>
    <mergeCell ref="I37:I38"/>
    <mergeCell ref="J37:J38"/>
    <mergeCell ref="G39:H39"/>
    <mergeCell ref="H41:J41"/>
    <mergeCell ref="A42:C42"/>
    <mergeCell ref="H42:J42"/>
    <mergeCell ref="A47:D47"/>
    <mergeCell ref="A48:D48"/>
    <mergeCell ref="A50:J50"/>
    <mergeCell ref="A51:J51"/>
    <mergeCell ref="H83:J83"/>
    <mergeCell ref="A84:C84"/>
    <mergeCell ref="H84:J84"/>
    <mergeCell ref="G81:H81"/>
    <mergeCell ref="A89:D89"/>
    <mergeCell ref="A90:D90"/>
    <mergeCell ref="A91:J91"/>
    <mergeCell ref="A92:J92"/>
    <mergeCell ref="A117:A118"/>
    <mergeCell ref="C117:C118"/>
    <mergeCell ref="D117:D118"/>
    <mergeCell ref="E117:E118"/>
    <mergeCell ref="F117:F118"/>
    <mergeCell ref="G117:G118"/>
    <mergeCell ref="H117:H118"/>
    <mergeCell ref="I117:I118"/>
    <mergeCell ref="H126:J126"/>
    <mergeCell ref="A127:C127"/>
    <mergeCell ref="H127:J127"/>
    <mergeCell ref="G124:H124"/>
  </mergeCells>
  <printOptions/>
  <pageMargins left="0.6" right="0.15" top="0" bottom="0.25" header="0.5" footer="0.5"/>
  <pageSetup horizontalDpi="600" verticalDpi="600" orientation="portrait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25"/>
  <sheetViews>
    <sheetView tabSelected="1" zoomScalePageLayoutView="0" workbookViewId="0" topLeftCell="A1">
      <selection activeCell="B16" sqref="B16"/>
    </sheetView>
  </sheetViews>
  <sheetFormatPr defaultColWidth="9.00390625" defaultRowHeight="12.75"/>
  <cols>
    <col min="1" max="1" width="3.75390625" style="1" customWidth="1"/>
    <col min="2" max="2" width="26.25390625" style="1" customWidth="1"/>
    <col min="3" max="3" width="5.875" style="1" customWidth="1"/>
    <col min="4" max="4" width="7.75390625" style="1" customWidth="1"/>
    <col min="5" max="5" width="6.375" style="1" customWidth="1"/>
    <col min="6" max="6" width="5.125" style="1" customWidth="1"/>
    <col min="7" max="7" width="36.25390625" style="1" customWidth="1"/>
    <col min="8" max="8" width="11.125" style="1" customWidth="1"/>
    <col min="9" max="9" width="12.75390625" style="1" customWidth="1"/>
    <col min="10" max="10" width="11.375" style="1" customWidth="1"/>
    <col min="11" max="16384" width="9.125" style="1" customWidth="1"/>
  </cols>
  <sheetData>
    <row r="1" spans="1:9" s="3" customFormat="1" ht="21" customHeight="1">
      <c r="A1" s="180" t="s">
        <v>0</v>
      </c>
      <c r="B1" s="180"/>
      <c r="C1" s="180"/>
      <c r="D1" s="180"/>
      <c r="E1" s="180"/>
      <c r="G1" s="4"/>
      <c r="H1" s="163" t="s">
        <v>24</v>
      </c>
      <c r="I1" s="164" t="s">
        <v>25</v>
      </c>
    </row>
    <row r="2" spans="1:9" s="3" customFormat="1" ht="21" customHeight="1">
      <c r="A2" s="181" t="s">
        <v>1</v>
      </c>
      <c r="B2" s="181"/>
      <c r="C2" s="181"/>
      <c r="D2" s="181"/>
      <c r="E2" s="181"/>
      <c r="H2" s="163" t="s">
        <v>2</v>
      </c>
      <c r="I2" s="164">
        <v>51140201</v>
      </c>
    </row>
    <row r="3" spans="1:10" s="9" customFormat="1" ht="20.25" customHeight="1">
      <c r="A3" s="185" t="s">
        <v>43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0" s="9" customFormat="1" ht="20.25" customHeight="1">
      <c r="A4" s="185" t="s">
        <v>3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2:7" s="67" customFormat="1" ht="21" customHeight="1">
      <c r="B5" s="67" t="s">
        <v>50</v>
      </c>
      <c r="E5" s="70"/>
      <c r="F5" s="70"/>
      <c r="G5" s="70"/>
    </row>
    <row r="6" spans="1:7" s="9" customFormat="1" ht="18" customHeight="1">
      <c r="A6" s="67"/>
      <c r="B6" s="68" t="s">
        <v>4</v>
      </c>
      <c r="C6" s="80" t="s">
        <v>51</v>
      </c>
      <c r="D6" s="67"/>
      <c r="E6" s="70"/>
      <c r="F6" s="74"/>
      <c r="G6" s="74"/>
    </row>
    <row r="7" spans="1:7" s="9" customFormat="1" ht="18" customHeight="1">
      <c r="A7" s="67"/>
      <c r="B7" s="68" t="s">
        <v>55</v>
      </c>
      <c r="C7" s="81" t="s">
        <v>52</v>
      </c>
      <c r="D7" s="67"/>
      <c r="E7" s="70"/>
      <c r="F7" s="74"/>
      <c r="G7" s="74"/>
    </row>
    <row r="8" spans="1:7" s="9" customFormat="1" ht="18" customHeight="1">
      <c r="A8" s="67"/>
      <c r="B8" s="68" t="s">
        <v>53</v>
      </c>
      <c r="C8" s="81" t="s">
        <v>54</v>
      </c>
      <c r="D8" s="67"/>
      <c r="E8" s="70"/>
      <c r="F8" s="74"/>
      <c r="G8" s="74"/>
    </row>
    <row r="9" spans="1:10" s="30" customFormat="1" ht="21" customHeight="1">
      <c r="A9" s="35" t="s">
        <v>6</v>
      </c>
      <c r="B9" s="35" t="s">
        <v>7</v>
      </c>
      <c r="C9" s="35" t="s">
        <v>8</v>
      </c>
      <c r="D9" s="36" t="s">
        <v>9</v>
      </c>
      <c r="E9" s="35" t="s">
        <v>10</v>
      </c>
      <c r="F9" s="172" t="s">
        <v>11</v>
      </c>
      <c r="G9" s="10" t="s">
        <v>12</v>
      </c>
      <c r="H9" s="35" t="s">
        <v>13</v>
      </c>
      <c r="I9" s="10" t="s">
        <v>14</v>
      </c>
      <c r="J9" s="10" t="s">
        <v>15</v>
      </c>
    </row>
    <row r="10" spans="1:10" s="49" customFormat="1" ht="24" customHeight="1">
      <c r="A10" s="12">
        <v>1</v>
      </c>
      <c r="B10" s="98" t="s">
        <v>207</v>
      </c>
      <c r="C10" s="29" t="s">
        <v>90</v>
      </c>
      <c r="D10" s="29" t="s">
        <v>72</v>
      </c>
      <c r="E10" s="100">
        <v>45</v>
      </c>
      <c r="F10" s="101">
        <v>2</v>
      </c>
      <c r="G10" s="102" t="s">
        <v>212</v>
      </c>
      <c r="H10" s="12" t="s">
        <v>208</v>
      </c>
      <c r="I10" s="99" t="s">
        <v>209</v>
      </c>
      <c r="J10" s="14"/>
    </row>
    <row r="11" spans="1:10" s="49" customFormat="1" ht="24" customHeight="1">
      <c r="A11" s="12">
        <v>2</v>
      </c>
      <c r="B11" s="103" t="s">
        <v>210</v>
      </c>
      <c r="C11" s="29" t="s">
        <v>99</v>
      </c>
      <c r="D11" s="29" t="s">
        <v>72</v>
      </c>
      <c r="E11" s="14">
        <v>30</v>
      </c>
      <c r="F11" s="64">
        <v>2</v>
      </c>
      <c r="G11" s="100" t="s">
        <v>211</v>
      </c>
      <c r="H11" s="12" t="s">
        <v>208</v>
      </c>
      <c r="I11" s="99" t="s">
        <v>131</v>
      </c>
      <c r="J11" s="64"/>
    </row>
    <row r="12" spans="1:10" s="49" customFormat="1" ht="24" customHeight="1">
      <c r="A12" s="12">
        <v>3</v>
      </c>
      <c r="B12" s="13" t="s">
        <v>213</v>
      </c>
      <c r="C12" s="57" t="s">
        <v>214</v>
      </c>
      <c r="D12" s="29" t="s">
        <v>124</v>
      </c>
      <c r="E12" s="14">
        <v>30</v>
      </c>
      <c r="F12" s="14">
        <v>2</v>
      </c>
      <c r="G12" s="14" t="s">
        <v>215</v>
      </c>
      <c r="H12" s="14" t="s">
        <v>216</v>
      </c>
      <c r="I12" s="14" t="s">
        <v>124</v>
      </c>
      <c r="J12" s="14"/>
    </row>
    <row r="13" spans="1:10" s="49" customFormat="1" ht="24" customHeight="1">
      <c r="A13" s="12">
        <v>4</v>
      </c>
      <c r="B13" s="98" t="s">
        <v>217</v>
      </c>
      <c r="C13" s="29" t="s">
        <v>97</v>
      </c>
      <c r="D13" s="29" t="s">
        <v>72</v>
      </c>
      <c r="E13" s="100">
        <v>30</v>
      </c>
      <c r="F13" s="101">
        <v>2</v>
      </c>
      <c r="G13" s="99" t="s">
        <v>218</v>
      </c>
      <c r="H13" s="12" t="s">
        <v>208</v>
      </c>
      <c r="I13" s="99" t="s">
        <v>131</v>
      </c>
      <c r="J13" s="14"/>
    </row>
    <row r="14" spans="1:10" s="49" customFormat="1" ht="24" customHeight="1">
      <c r="A14" s="12">
        <v>5</v>
      </c>
      <c r="B14" s="110" t="s">
        <v>219</v>
      </c>
      <c r="C14" s="114" t="s">
        <v>220</v>
      </c>
      <c r="D14" s="29" t="s">
        <v>72</v>
      </c>
      <c r="E14" s="108">
        <v>45</v>
      </c>
      <c r="F14" s="109">
        <v>2</v>
      </c>
      <c r="G14" s="99" t="s">
        <v>619</v>
      </c>
      <c r="H14" s="12" t="s">
        <v>208</v>
      </c>
      <c r="I14" s="99" t="s">
        <v>131</v>
      </c>
      <c r="J14" s="14"/>
    </row>
    <row r="15" spans="1:10" s="49" customFormat="1" ht="24" customHeight="1">
      <c r="A15" s="12">
        <v>6</v>
      </c>
      <c r="B15" s="13" t="s">
        <v>221</v>
      </c>
      <c r="C15" s="57" t="s">
        <v>222</v>
      </c>
      <c r="D15" s="29" t="s">
        <v>72</v>
      </c>
      <c r="E15" s="14">
        <v>60</v>
      </c>
      <c r="F15" s="14">
        <v>3</v>
      </c>
      <c r="G15" s="53" t="s">
        <v>620</v>
      </c>
      <c r="H15" s="14" t="s">
        <v>216</v>
      </c>
      <c r="I15" s="14" t="s">
        <v>131</v>
      </c>
      <c r="J15" s="14"/>
    </row>
    <row r="16" spans="1:10" s="49" customFormat="1" ht="24" customHeight="1">
      <c r="A16" s="12">
        <v>7</v>
      </c>
      <c r="B16" s="98" t="s">
        <v>223</v>
      </c>
      <c r="C16" s="29" t="s">
        <v>224</v>
      </c>
      <c r="D16" s="29" t="s">
        <v>72</v>
      </c>
      <c r="E16" s="100">
        <v>45</v>
      </c>
      <c r="F16" s="101">
        <v>2</v>
      </c>
      <c r="G16" s="99" t="s">
        <v>225</v>
      </c>
      <c r="H16" s="12" t="s">
        <v>208</v>
      </c>
      <c r="I16" s="99" t="s">
        <v>131</v>
      </c>
      <c r="J16" s="14"/>
    </row>
    <row r="17" spans="1:10" s="49" customFormat="1" ht="24" customHeight="1">
      <c r="A17" s="12">
        <v>8</v>
      </c>
      <c r="B17" s="13" t="s">
        <v>226</v>
      </c>
      <c r="C17" s="57" t="s">
        <v>229</v>
      </c>
      <c r="D17" s="29" t="s">
        <v>72</v>
      </c>
      <c r="E17" s="100">
        <v>45</v>
      </c>
      <c r="F17" s="101">
        <v>2</v>
      </c>
      <c r="G17" s="53" t="s">
        <v>621</v>
      </c>
      <c r="H17" s="14" t="s">
        <v>216</v>
      </c>
      <c r="I17" s="14" t="s">
        <v>83</v>
      </c>
      <c r="J17" s="14"/>
    </row>
    <row r="18" spans="1:10" s="49" customFormat="1" ht="24" customHeight="1">
      <c r="A18" s="12">
        <v>9</v>
      </c>
      <c r="B18" s="13" t="s">
        <v>228</v>
      </c>
      <c r="C18" s="57" t="s">
        <v>227</v>
      </c>
      <c r="D18" s="29" t="s">
        <v>72</v>
      </c>
      <c r="E18" s="100">
        <v>45</v>
      </c>
      <c r="F18" s="101">
        <v>2</v>
      </c>
      <c r="G18" s="53" t="s">
        <v>622</v>
      </c>
      <c r="H18" s="14" t="s">
        <v>216</v>
      </c>
      <c r="I18" s="14" t="s">
        <v>83</v>
      </c>
      <c r="J18" s="14"/>
    </row>
    <row r="19" spans="1:10" s="49" customFormat="1" ht="24" customHeight="1">
      <c r="A19" s="12">
        <v>10</v>
      </c>
      <c r="B19" s="13" t="s">
        <v>230</v>
      </c>
      <c r="C19" s="29" t="s">
        <v>231</v>
      </c>
      <c r="D19" s="29" t="s">
        <v>72</v>
      </c>
      <c r="E19" s="100">
        <v>30</v>
      </c>
      <c r="F19" s="101">
        <v>2</v>
      </c>
      <c r="G19" s="53" t="s">
        <v>232</v>
      </c>
      <c r="H19" s="12" t="s">
        <v>208</v>
      </c>
      <c r="I19" s="99" t="s">
        <v>131</v>
      </c>
      <c r="J19" s="14"/>
    </row>
    <row r="20" spans="1:10" s="49" customFormat="1" ht="25.5" customHeight="1">
      <c r="A20" s="14">
        <v>11</v>
      </c>
      <c r="B20" s="111" t="s">
        <v>233</v>
      </c>
      <c r="C20" s="114" t="s">
        <v>234</v>
      </c>
      <c r="D20" s="114" t="s">
        <v>72</v>
      </c>
      <c r="E20" s="106">
        <v>75</v>
      </c>
      <c r="F20" s="106">
        <v>3</v>
      </c>
      <c r="G20" s="85" t="s">
        <v>613</v>
      </c>
      <c r="H20" s="112" t="s">
        <v>216</v>
      </c>
      <c r="I20" s="113" t="s">
        <v>644</v>
      </c>
      <c r="J20" s="175" t="s">
        <v>645</v>
      </c>
    </row>
    <row r="21" spans="1:12" s="49" customFormat="1" ht="18" customHeight="1">
      <c r="A21" s="39"/>
      <c r="B21" s="39"/>
      <c r="C21" s="52"/>
      <c r="D21" s="52"/>
      <c r="E21" s="51">
        <f>SUM(E10:E20)</f>
        <v>480</v>
      </c>
      <c r="F21" s="51">
        <f>SUM(F10:F20)</f>
        <v>24</v>
      </c>
      <c r="G21" s="52"/>
      <c r="H21" s="39"/>
      <c r="K21" s="20">
        <f>(E21+20)*8/10+60</f>
        <v>460</v>
      </c>
      <c r="L21" s="20">
        <f>K21/17.5</f>
        <v>26.285714285714285</v>
      </c>
    </row>
    <row r="22" s="67" customFormat="1" ht="19.5" customHeight="1">
      <c r="B22" s="67" t="s">
        <v>647</v>
      </c>
    </row>
    <row r="23" spans="2:3" s="67" customFormat="1" ht="18" customHeight="1">
      <c r="B23" s="68" t="s">
        <v>4</v>
      </c>
      <c r="C23" s="80" t="s">
        <v>649</v>
      </c>
    </row>
    <row r="24" spans="1:5" s="9" customFormat="1" ht="18" customHeight="1">
      <c r="A24" s="67"/>
      <c r="B24" s="68" t="s">
        <v>16</v>
      </c>
      <c r="C24" s="78" t="s">
        <v>58</v>
      </c>
      <c r="D24" s="67"/>
      <c r="E24" s="67"/>
    </row>
    <row r="25" spans="1:5" s="9" customFormat="1" ht="18" customHeight="1">
      <c r="A25" s="67"/>
      <c r="B25" s="68" t="s">
        <v>53</v>
      </c>
      <c r="C25" s="79" t="s">
        <v>56</v>
      </c>
      <c r="D25" s="67"/>
      <c r="E25" s="67"/>
    </row>
    <row r="26" spans="1:4" s="9" customFormat="1" ht="18" customHeight="1">
      <c r="A26" s="67"/>
      <c r="B26" s="68" t="s">
        <v>17</v>
      </c>
      <c r="C26" s="77" t="s">
        <v>57</v>
      </c>
      <c r="D26" s="67"/>
    </row>
    <row r="27" spans="1:8" s="9" customFormat="1" ht="18" customHeight="1">
      <c r="A27" s="67"/>
      <c r="B27" s="68" t="s">
        <v>18</v>
      </c>
      <c r="C27" s="77" t="s">
        <v>59</v>
      </c>
      <c r="D27" s="67"/>
      <c r="E27" s="69"/>
      <c r="H27" s="69"/>
    </row>
    <row r="28" spans="1:8" s="9" customFormat="1" ht="18" customHeight="1">
      <c r="A28" s="67"/>
      <c r="B28" s="68" t="s">
        <v>19</v>
      </c>
      <c r="C28" s="77" t="s">
        <v>60</v>
      </c>
      <c r="D28" s="67"/>
      <c r="E28" s="69"/>
      <c r="H28" s="69"/>
    </row>
    <row r="29" spans="1:10" s="30" customFormat="1" ht="21" customHeight="1">
      <c r="A29" s="10" t="s">
        <v>6</v>
      </c>
      <c r="B29" s="10" t="s">
        <v>7</v>
      </c>
      <c r="C29" s="10" t="s">
        <v>8</v>
      </c>
      <c r="D29" s="11" t="s">
        <v>9</v>
      </c>
      <c r="E29" s="10" t="s">
        <v>10</v>
      </c>
      <c r="F29" s="173" t="s">
        <v>11</v>
      </c>
      <c r="G29" s="10" t="s">
        <v>12</v>
      </c>
      <c r="H29" s="10" t="s">
        <v>13</v>
      </c>
      <c r="I29" s="10" t="s">
        <v>14</v>
      </c>
      <c r="J29" s="10" t="s">
        <v>15</v>
      </c>
    </row>
    <row r="30" spans="1:10" s="49" customFormat="1" ht="25.5" customHeight="1">
      <c r="A30" s="116">
        <v>1</v>
      </c>
      <c r="B30" s="111" t="s">
        <v>233</v>
      </c>
      <c r="C30" s="114" t="s">
        <v>234</v>
      </c>
      <c r="D30" s="114" t="s">
        <v>72</v>
      </c>
      <c r="E30" s="106">
        <v>75</v>
      </c>
      <c r="F30" s="106">
        <v>3</v>
      </c>
      <c r="G30" s="85" t="s">
        <v>613</v>
      </c>
      <c r="H30" s="112" t="s">
        <v>216</v>
      </c>
      <c r="I30" s="113" t="s">
        <v>644</v>
      </c>
      <c r="J30" s="175" t="s">
        <v>646</v>
      </c>
    </row>
    <row r="31" spans="1:10" s="49" customFormat="1" ht="25.5" customHeight="1">
      <c r="A31" s="14">
        <v>2</v>
      </c>
      <c r="B31" s="115" t="s">
        <v>235</v>
      </c>
      <c r="C31" s="29" t="s">
        <v>236</v>
      </c>
      <c r="D31" s="29" t="s">
        <v>72</v>
      </c>
      <c r="E31" s="14">
        <v>30</v>
      </c>
      <c r="F31" s="14">
        <v>2</v>
      </c>
      <c r="G31" s="100" t="s">
        <v>237</v>
      </c>
      <c r="H31" s="12" t="s">
        <v>208</v>
      </c>
      <c r="I31" s="99" t="s">
        <v>238</v>
      </c>
      <c r="J31" s="14"/>
    </row>
    <row r="32" spans="1:10" s="49" customFormat="1" ht="25.5" customHeight="1">
      <c r="A32" s="195">
        <v>3</v>
      </c>
      <c r="B32" s="117" t="s">
        <v>239</v>
      </c>
      <c r="C32" s="195" t="s">
        <v>240</v>
      </c>
      <c r="D32" s="195" t="s">
        <v>72</v>
      </c>
      <c r="E32" s="186">
        <v>30</v>
      </c>
      <c r="F32" s="186">
        <v>2</v>
      </c>
      <c r="G32" s="104" t="s">
        <v>623</v>
      </c>
      <c r="H32" s="189" t="s">
        <v>241</v>
      </c>
      <c r="I32" s="197" t="s">
        <v>242</v>
      </c>
      <c r="J32" s="186"/>
    </row>
    <row r="33" spans="1:10" s="39" customFormat="1" ht="25.5" customHeight="1">
      <c r="A33" s="196"/>
      <c r="B33" s="111" t="s">
        <v>243</v>
      </c>
      <c r="C33" s="196"/>
      <c r="D33" s="196"/>
      <c r="E33" s="187"/>
      <c r="F33" s="187"/>
      <c r="G33" s="105" t="s">
        <v>624</v>
      </c>
      <c r="H33" s="190"/>
      <c r="I33" s="198"/>
      <c r="J33" s="187"/>
    </row>
    <row r="34" spans="1:27" s="50" customFormat="1" ht="25.5" customHeight="1">
      <c r="A34" s="186">
        <v>4</v>
      </c>
      <c r="B34" s="117" t="s">
        <v>244</v>
      </c>
      <c r="C34" s="195" t="s">
        <v>245</v>
      </c>
      <c r="D34" s="195" t="s">
        <v>72</v>
      </c>
      <c r="E34" s="186">
        <v>30</v>
      </c>
      <c r="F34" s="186">
        <v>2</v>
      </c>
      <c r="G34" s="107" t="s">
        <v>246</v>
      </c>
      <c r="H34" s="189" t="s">
        <v>241</v>
      </c>
      <c r="I34" s="205" t="s">
        <v>83</v>
      </c>
      <c r="J34" s="186" t="s">
        <v>625</v>
      </c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</row>
    <row r="35" spans="1:10" s="39" customFormat="1" ht="25.5" customHeight="1">
      <c r="A35" s="187"/>
      <c r="B35" s="111" t="s">
        <v>247</v>
      </c>
      <c r="C35" s="196"/>
      <c r="D35" s="196"/>
      <c r="E35" s="187"/>
      <c r="F35" s="187"/>
      <c r="G35" s="108" t="s">
        <v>248</v>
      </c>
      <c r="H35" s="190"/>
      <c r="I35" s="206"/>
      <c r="J35" s="187"/>
    </row>
    <row r="36" spans="1:10" s="39" customFormat="1" ht="25.5" customHeight="1">
      <c r="A36" s="14">
        <v>5</v>
      </c>
      <c r="B36" s="115" t="s">
        <v>249</v>
      </c>
      <c r="C36" s="29" t="s">
        <v>250</v>
      </c>
      <c r="D36" s="29" t="s">
        <v>124</v>
      </c>
      <c r="E36" s="14"/>
      <c r="F36" s="14">
        <v>4</v>
      </c>
      <c r="G36" s="100" t="s">
        <v>610</v>
      </c>
      <c r="H36" s="118"/>
      <c r="I36" s="99" t="s">
        <v>124</v>
      </c>
      <c r="J36" s="119"/>
    </row>
    <row r="37" spans="1:12" s="49" customFormat="1" ht="20.25" customHeight="1">
      <c r="A37" s="3"/>
      <c r="B37" s="3"/>
      <c r="C37" s="3"/>
      <c r="D37" s="3"/>
      <c r="E37" s="51">
        <f>SUM(E30:E36)</f>
        <v>165</v>
      </c>
      <c r="F37" s="51">
        <f>SUM(F30:F36)</f>
        <v>13</v>
      </c>
      <c r="G37" s="21"/>
      <c r="H37" s="3"/>
      <c r="I37" s="3"/>
      <c r="J37" s="3"/>
      <c r="K37" s="3"/>
      <c r="L37" s="3"/>
    </row>
    <row r="38" spans="4:10" s="21" customFormat="1" ht="18.75" customHeight="1">
      <c r="D38" s="3"/>
      <c r="G38" s="22"/>
      <c r="H38" s="179" t="s">
        <v>643</v>
      </c>
      <c r="I38" s="179"/>
      <c r="J38" s="179"/>
    </row>
    <row r="39" spans="1:10" s="23" customFormat="1" ht="18.75" customHeight="1">
      <c r="A39" s="176" t="s">
        <v>42</v>
      </c>
      <c r="B39" s="176"/>
      <c r="C39" s="176"/>
      <c r="D39" s="24"/>
      <c r="E39" s="23" t="s">
        <v>20</v>
      </c>
      <c r="H39" s="176" t="s">
        <v>21</v>
      </c>
      <c r="I39" s="176"/>
      <c r="J39" s="176"/>
    </row>
    <row r="40" s="3" customFormat="1" ht="18.75" customHeight="1"/>
    <row r="41" s="3" customFormat="1" ht="18.75" customHeight="1"/>
    <row r="42" ht="18.75" customHeight="1"/>
    <row r="43" spans="2:9" s="33" customFormat="1" ht="18.75" customHeight="1">
      <c r="B43" s="76" t="s">
        <v>30</v>
      </c>
      <c r="F43" s="33" t="s">
        <v>22</v>
      </c>
      <c r="I43" s="33" t="s">
        <v>28</v>
      </c>
    </row>
    <row r="44" spans="1:9" s="3" customFormat="1" ht="21" customHeight="1">
      <c r="A44" s="180" t="s">
        <v>0</v>
      </c>
      <c r="B44" s="180"/>
      <c r="C44" s="180"/>
      <c r="D44" s="180"/>
      <c r="E44" s="180"/>
      <c r="G44" s="4"/>
      <c r="H44" s="163" t="s">
        <v>37</v>
      </c>
      <c r="I44" s="164" t="s">
        <v>41</v>
      </c>
    </row>
    <row r="45" spans="1:9" s="3" customFormat="1" ht="21" customHeight="1">
      <c r="A45" s="181" t="s">
        <v>1</v>
      </c>
      <c r="B45" s="181"/>
      <c r="C45" s="181"/>
      <c r="D45" s="181"/>
      <c r="E45" s="181"/>
      <c r="H45" s="163" t="s">
        <v>2</v>
      </c>
      <c r="I45" s="164">
        <v>51140201</v>
      </c>
    </row>
    <row r="46" spans="1:4" s="3" customFormat="1" ht="5.25" customHeight="1">
      <c r="A46" s="5"/>
      <c r="B46" s="5"/>
      <c r="C46" s="5"/>
      <c r="D46" s="5"/>
    </row>
    <row r="47" spans="1:10" s="9" customFormat="1" ht="20.25" customHeight="1">
      <c r="A47" s="185" t="s">
        <v>43</v>
      </c>
      <c r="B47" s="185"/>
      <c r="C47" s="185"/>
      <c r="D47" s="185"/>
      <c r="E47" s="185"/>
      <c r="F47" s="185"/>
      <c r="G47" s="185"/>
      <c r="H47" s="185"/>
      <c r="I47" s="185"/>
      <c r="J47" s="185"/>
    </row>
    <row r="48" spans="1:10" s="9" customFormat="1" ht="20.25" customHeight="1">
      <c r="A48" s="185" t="s">
        <v>3</v>
      </c>
      <c r="B48" s="185"/>
      <c r="C48" s="185"/>
      <c r="D48" s="185"/>
      <c r="E48" s="185"/>
      <c r="F48" s="185"/>
      <c r="G48" s="185"/>
      <c r="H48" s="185"/>
      <c r="I48" s="185"/>
      <c r="J48" s="185"/>
    </row>
    <row r="49" spans="2:7" s="67" customFormat="1" ht="19.5" customHeight="1">
      <c r="B49" s="67" t="s">
        <v>61</v>
      </c>
      <c r="E49" s="70"/>
      <c r="F49" s="70"/>
      <c r="G49" s="70"/>
    </row>
    <row r="50" spans="1:7" s="9" customFormat="1" ht="19.5" customHeight="1">
      <c r="A50" s="67"/>
      <c r="B50" s="68" t="s">
        <v>23</v>
      </c>
      <c r="C50" s="78" t="s">
        <v>62</v>
      </c>
      <c r="D50" s="67"/>
      <c r="E50" s="70"/>
      <c r="F50" s="74"/>
      <c r="G50" s="74"/>
    </row>
    <row r="51" spans="1:7" s="9" customFormat="1" ht="19.5" customHeight="1">
      <c r="A51" s="67"/>
      <c r="B51" s="68" t="s">
        <v>4</v>
      </c>
      <c r="C51" s="79" t="s">
        <v>63</v>
      </c>
      <c r="D51" s="67"/>
      <c r="E51" s="70"/>
      <c r="F51" s="74"/>
      <c r="G51" s="74"/>
    </row>
    <row r="52" spans="1:7" s="9" customFormat="1" ht="19.5" customHeight="1">
      <c r="A52" s="67"/>
      <c r="B52" s="68" t="s">
        <v>55</v>
      </c>
      <c r="C52" s="81" t="s">
        <v>52</v>
      </c>
      <c r="D52" s="67"/>
      <c r="E52" s="70"/>
      <c r="F52" s="74"/>
      <c r="G52" s="74"/>
    </row>
    <row r="53" spans="1:7" s="9" customFormat="1" ht="19.5" customHeight="1">
      <c r="A53" s="67"/>
      <c r="B53" s="68" t="s">
        <v>53</v>
      </c>
      <c r="C53" s="81" t="s">
        <v>54</v>
      </c>
      <c r="D53" s="67"/>
      <c r="E53" s="70"/>
      <c r="F53" s="74"/>
      <c r="G53" s="74"/>
    </row>
    <row r="54" spans="1:14" s="30" customFormat="1" ht="21" customHeight="1">
      <c r="A54" s="10" t="s">
        <v>6</v>
      </c>
      <c r="B54" s="10" t="s">
        <v>7</v>
      </c>
      <c r="C54" s="10" t="s">
        <v>8</v>
      </c>
      <c r="D54" s="11" t="s">
        <v>9</v>
      </c>
      <c r="E54" s="10" t="s">
        <v>10</v>
      </c>
      <c r="F54" s="173" t="s">
        <v>11</v>
      </c>
      <c r="G54" s="10" t="s">
        <v>12</v>
      </c>
      <c r="H54" s="10" t="s">
        <v>13</v>
      </c>
      <c r="I54" s="10" t="s">
        <v>14</v>
      </c>
      <c r="J54" s="10" t="s">
        <v>15</v>
      </c>
      <c r="L54" s="32"/>
      <c r="M54" s="32"/>
      <c r="N54" s="32"/>
    </row>
    <row r="55" spans="1:10" s="49" customFormat="1" ht="31.5" customHeight="1">
      <c r="A55" s="12">
        <v>1</v>
      </c>
      <c r="B55" s="65" t="s">
        <v>251</v>
      </c>
      <c r="C55" s="57" t="s">
        <v>252</v>
      </c>
      <c r="D55" s="29" t="s">
        <v>264</v>
      </c>
      <c r="E55" s="57">
        <v>45</v>
      </c>
      <c r="F55" s="57">
        <v>2</v>
      </c>
      <c r="G55" s="60" t="s">
        <v>642</v>
      </c>
      <c r="H55" s="18" t="s">
        <v>216</v>
      </c>
      <c r="I55" s="18" t="s">
        <v>115</v>
      </c>
      <c r="J55" s="13"/>
    </row>
    <row r="56" spans="1:10" s="49" customFormat="1" ht="31.5" customHeight="1">
      <c r="A56" s="16">
        <v>2</v>
      </c>
      <c r="B56" s="62" t="s">
        <v>253</v>
      </c>
      <c r="C56" s="120" t="s">
        <v>254</v>
      </c>
      <c r="D56" s="29" t="s">
        <v>72</v>
      </c>
      <c r="E56" s="58">
        <v>45</v>
      </c>
      <c r="F56" s="120">
        <v>2</v>
      </c>
      <c r="G56" s="14" t="s">
        <v>626</v>
      </c>
      <c r="H56" s="99" t="s">
        <v>255</v>
      </c>
      <c r="I56" s="99" t="s">
        <v>256</v>
      </c>
      <c r="J56" s="13"/>
    </row>
    <row r="57" spans="1:10" s="49" customFormat="1" ht="31.5" customHeight="1">
      <c r="A57" s="12">
        <v>3</v>
      </c>
      <c r="B57" s="65" t="s">
        <v>257</v>
      </c>
      <c r="C57" s="57" t="s">
        <v>258</v>
      </c>
      <c r="D57" s="29" t="s">
        <v>72</v>
      </c>
      <c r="E57" s="58">
        <v>45</v>
      </c>
      <c r="F57" s="120">
        <v>2</v>
      </c>
      <c r="G57" s="60" t="s">
        <v>627</v>
      </c>
      <c r="H57" s="18" t="s">
        <v>216</v>
      </c>
      <c r="I57" s="18" t="s">
        <v>256</v>
      </c>
      <c r="J57" s="13"/>
    </row>
    <row r="58" spans="1:10" s="49" customFormat="1" ht="31.5" customHeight="1">
      <c r="A58" s="16">
        <v>4</v>
      </c>
      <c r="B58" s="62" t="s">
        <v>259</v>
      </c>
      <c r="C58" s="120" t="s">
        <v>260</v>
      </c>
      <c r="D58" s="29" t="s">
        <v>72</v>
      </c>
      <c r="E58" s="58">
        <v>60</v>
      </c>
      <c r="F58" s="120">
        <v>3</v>
      </c>
      <c r="G58" s="14" t="s">
        <v>628</v>
      </c>
      <c r="H58" s="99" t="s">
        <v>241</v>
      </c>
      <c r="I58" s="99" t="s">
        <v>242</v>
      </c>
      <c r="J58" s="115"/>
    </row>
    <row r="59" spans="1:10" s="49" customFormat="1" ht="31.5" customHeight="1">
      <c r="A59" s="16">
        <v>5</v>
      </c>
      <c r="B59" s="65" t="s">
        <v>261</v>
      </c>
      <c r="C59" s="120" t="s">
        <v>262</v>
      </c>
      <c r="D59" s="29" t="s">
        <v>72</v>
      </c>
      <c r="E59" s="58">
        <v>45</v>
      </c>
      <c r="F59" s="120">
        <v>2</v>
      </c>
      <c r="G59" s="60" t="s">
        <v>629</v>
      </c>
      <c r="H59" s="18" t="s">
        <v>216</v>
      </c>
      <c r="I59" s="18" t="s">
        <v>256</v>
      </c>
      <c r="J59" s="53"/>
    </row>
    <row r="60" spans="1:10" s="49" customFormat="1" ht="31.5" customHeight="1">
      <c r="A60" s="12">
        <v>6</v>
      </c>
      <c r="B60" s="65" t="s">
        <v>265</v>
      </c>
      <c r="C60" s="57" t="s">
        <v>263</v>
      </c>
      <c r="D60" s="29" t="s">
        <v>124</v>
      </c>
      <c r="E60" s="57">
        <v>45</v>
      </c>
      <c r="F60" s="57">
        <v>2</v>
      </c>
      <c r="G60" s="60" t="s">
        <v>652</v>
      </c>
      <c r="H60" s="18" t="s">
        <v>216</v>
      </c>
      <c r="I60" s="18" t="s">
        <v>124</v>
      </c>
      <c r="J60" s="13"/>
    </row>
    <row r="61" spans="1:10" s="49" customFormat="1" ht="31.5" customHeight="1">
      <c r="A61" s="12">
        <v>7</v>
      </c>
      <c r="B61" s="61" t="s">
        <v>201</v>
      </c>
      <c r="C61" s="29" t="s">
        <v>202</v>
      </c>
      <c r="D61" s="29" t="s">
        <v>124</v>
      </c>
      <c r="E61" s="29">
        <v>30</v>
      </c>
      <c r="F61" s="29">
        <v>2</v>
      </c>
      <c r="G61" s="53" t="s">
        <v>651</v>
      </c>
      <c r="H61" s="14" t="s">
        <v>216</v>
      </c>
      <c r="I61" s="14" t="s">
        <v>124</v>
      </c>
      <c r="J61" s="13"/>
    </row>
    <row r="62" spans="1:12" s="49" customFormat="1" ht="22.5" customHeight="1">
      <c r="A62" s="19"/>
      <c r="B62" s="20"/>
      <c r="C62" s="19"/>
      <c r="D62" s="19"/>
      <c r="E62" s="54">
        <f>SUM(E55:E61)</f>
        <v>315</v>
      </c>
      <c r="F62" s="54">
        <f>SUM(F55:F61)</f>
        <v>15</v>
      </c>
      <c r="G62" s="55"/>
      <c r="H62" s="19"/>
      <c r="I62" s="19"/>
      <c r="J62" s="19"/>
      <c r="K62" s="20"/>
      <c r="L62" s="20"/>
    </row>
    <row r="63" spans="2:15" s="67" customFormat="1" ht="19.5" customHeight="1">
      <c r="B63" s="67" t="s">
        <v>64</v>
      </c>
      <c r="D63" s="70"/>
      <c r="E63" s="70"/>
      <c r="F63" s="70"/>
      <c r="G63" s="70"/>
      <c r="O63" s="9"/>
    </row>
    <row r="64" spans="2:15" s="67" customFormat="1" ht="19.5" customHeight="1">
      <c r="B64" s="68" t="s">
        <v>4</v>
      </c>
      <c r="C64" s="80" t="s">
        <v>648</v>
      </c>
      <c r="O64" s="9"/>
    </row>
    <row r="65" spans="1:7" s="9" customFormat="1" ht="19.5" customHeight="1">
      <c r="A65" s="67"/>
      <c r="B65" s="68" t="s">
        <v>16</v>
      </c>
      <c r="C65" s="78" t="s">
        <v>58</v>
      </c>
      <c r="D65" s="70"/>
      <c r="E65" s="70"/>
      <c r="F65" s="74"/>
      <c r="G65" s="74"/>
    </row>
    <row r="66" spans="1:7" s="9" customFormat="1" ht="19.5" customHeight="1">
      <c r="A66" s="67"/>
      <c r="B66" s="68" t="s">
        <v>53</v>
      </c>
      <c r="C66" s="78" t="s">
        <v>65</v>
      </c>
      <c r="D66" s="70"/>
      <c r="E66" s="70"/>
      <c r="F66" s="74"/>
      <c r="G66" s="74"/>
    </row>
    <row r="67" spans="1:10" s="30" customFormat="1" ht="21" customHeight="1">
      <c r="A67" s="10" t="s">
        <v>6</v>
      </c>
      <c r="B67" s="10" t="s">
        <v>7</v>
      </c>
      <c r="C67" s="10" t="s">
        <v>8</v>
      </c>
      <c r="D67" s="11" t="s">
        <v>9</v>
      </c>
      <c r="E67" s="10" t="s">
        <v>10</v>
      </c>
      <c r="F67" s="173" t="s">
        <v>11</v>
      </c>
      <c r="G67" s="10" t="s">
        <v>12</v>
      </c>
      <c r="H67" s="10" t="s">
        <v>13</v>
      </c>
      <c r="I67" s="10" t="s">
        <v>14</v>
      </c>
      <c r="J67" s="10" t="s">
        <v>15</v>
      </c>
    </row>
    <row r="68" spans="1:10" s="66" customFormat="1" ht="32.25" customHeight="1">
      <c r="A68" s="12">
        <v>1</v>
      </c>
      <c r="B68" s="65" t="s">
        <v>266</v>
      </c>
      <c r="C68" s="18" t="s">
        <v>267</v>
      </c>
      <c r="D68" s="29" t="s">
        <v>72</v>
      </c>
      <c r="E68" s="58">
        <v>45</v>
      </c>
      <c r="F68" s="120">
        <v>2</v>
      </c>
      <c r="G68" s="60" t="s">
        <v>630</v>
      </c>
      <c r="H68" s="18" t="s">
        <v>216</v>
      </c>
      <c r="I68" s="18" t="s">
        <v>256</v>
      </c>
      <c r="J68" s="13"/>
    </row>
    <row r="69" spans="1:10" s="49" customFormat="1" ht="32.25" customHeight="1">
      <c r="A69" s="12">
        <v>2</v>
      </c>
      <c r="B69" s="65" t="s">
        <v>268</v>
      </c>
      <c r="C69" s="18" t="s">
        <v>269</v>
      </c>
      <c r="D69" s="29" t="s">
        <v>72</v>
      </c>
      <c r="E69" s="58">
        <v>45</v>
      </c>
      <c r="F69" s="120">
        <v>2</v>
      </c>
      <c r="G69" s="60" t="s">
        <v>631</v>
      </c>
      <c r="H69" s="18" t="s">
        <v>216</v>
      </c>
      <c r="I69" s="53" t="s">
        <v>83</v>
      </c>
      <c r="J69" s="13"/>
    </row>
    <row r="70" spans="1:10" s="49" customFormat="1" ht="32.25" customHeight="1">
      <c r="A70" s="12">
        <v>3</v>
      </c>
      <c r="B70" s="115" t="s">
        <v>270</v>
      </c>
      <c r="C70" s="99" t="s">
        <v>271</v>
      </c>
      <c r="D70" s="29" t="s">
        <v>72</v>
      </c>
      <c r="E70" s="100">
        <v>30</v>
      </c>
      <c r="F70" s="100">
        <v>2</v>
      </c>
      <c r="G70" s="100" t="s">
        <v>632</v>
      </c>
      <c r="H70" s="99" t="s">
        <v>255</v>
      </c>
      <c r="I70" s="99" t="s">
        <v>256</v>
      </c>
      <c r="J70" s="13"/>
    </row>
    <row r="71" spans="1:10" s="49" customFormat="1" ht="32.25" customHeight="1">
      <c r="A71" s="12">
        <v>4</v>
      </c>
      <c r="B71" s="115" t="s">
        <v>272</v>
      </c>
      <c r="C71" s="99" t="s">
        <v>167</v>
      </c>
      <c r="D71" s="29" t="s">
        <v>72</v>
      </c>
      <c r="E71" s="100">
        <v>45</v>
      </c>
      <c r="F71" s="100">
        <v>2</v>
      </c>
      <c r="G71" s="100" t="s">
        <v>633</v>
      </c>
      <c r="H71" s="99" t="s">
        <v>255</v>
      </c>
      <c r="I71" s="99" t="s">
        <v>106</v>
      </c>
      <c r="J71" s="13"/>
    </row>
    <row r="72" spans="1:10" s="49" customFormat="1" ht="32.25" customHeight="1">
      <c r="A72" s="12">
        <v>5</v>
      </c>
      <c r="B72" s="115" t="s">
        <v>634</v>
      </c>
      <c r="C72" s="99" t="s">
        <v>97</v>
      </c>
      <c r="D72" s="29" t="s">
        <v>72</v>
      </c>
      <c r="E72" s="100">
        <v>30</v>
      </c>
      <c r="F72" s="100">
        <v>2</v>
      </c>
      <c r="G72" s="100" t="s">
        <v>635</v>
      </c>
      <c r="H72" s="99" t="s">
        <v>255</v>
      </c>
      <c r="I72" s="99" t="s">
        <v>86</v>
      </c>
      <c r="J72" s="13"/>
    </row>
    <row r="73" spans="1:10" s="49" customFormat="1" ht="32.25" customHeight="1">
      <c r="A73" s="12">
        <v>6</v>
      </c>
      <c r="B73" s="17" t="s">
        <v>201</v>
      </c>
      <c r="C73" s="18" t="s">
        <v>147</v>
      </c>
      <c r="D73" s="29" t="s">
        <v>124</v>
      </c>
      <c r="E73" s="100">
        <v>30</v>
      </c>
      <c r="F73" s="100">
        <v>2</v>
      </c>
      <c r="G73" s="174" t="s">
        <v>636</v>
      </c>
      <c r="H73" s="18" t="s">
        <v>216</v>
      </c>
      <c r="I73" s="14" t="s">
        <v>124</v>
      </c>
      <c r="J73" s="13"/>
    </row>
    <row r="74" spans="1:10" s="49" customFormat="1" ht="32.25" customHeight="1">
      <c r="A74" s="12">
        <v>7</v>
      </c>
      <c r="B74" s="115" t="s">
        <v>274</v>
      </c>
      <c r="C74" s="12" t="s">
        <v>275</v>
      </c>
      <c r="D74" s="29" t="s">
        <v>124</v>
      </c>
      <c r="E74" s="18"/>
      <c r="F74" s="18">
        <v>4</v>
      </c>
      <c r="G74" s="100" t="s">
        <v>610</v>
      </c>
      <c r="H74" s="14"/>
      <c r="I74" s="99" t="s">
        <v>124</v>
      </c>
      <c r="J74" s="13"/>
    </row>
    <row r="75" spans="1:12" s="49" customFormat="1" ht="24" customHeight="1">
      <c r="A75" s="20"/>
      <c r="B75" s="20"/>
      <c r="C75" s="20"/>
      <c r="D75" s="3"/>
      <c r="E75" s="51">
        <f>SUM(E68:E74)</f>
        <v>225</v>
      </c>
      <c r="F75" s="51">
        <f>SUM(F68:F74)</f>
        <v>16</v>
      </c>
      <c r="G75" s="21"/>
      <c r="H75" s="3"/>
      <c r="I75" s="3"/>
      <c r="J75" s="3"/>
      <c r="K75" s="20"/>
      <c r="L75" s="20"/>
    </row>
    <row r="76" spans="4:10" s="21" customFormat="1" ht="18.75" customHeight="1">
      <c r="D76" s="3"/>
      <c r="G76" s="22"/>
      <c r="H76" s="179" t="s">
        <v>643</v>
      </c>
      <c r="I76" s="179"/>
      <c r="J76" s="179"/>
    </row>
    <row r="77" spans="1:10" s="23" customFormat="1" ht="18.75" customHeight="1">
      <c r="A77" s="176" t="s">
        <v>42</v>
      </c>
      <c r="B77" s="176"/>
      <c r="C77" s="176"/>
      <c r="D77" s="24"/>
      <c r="E77" s="23" t="s">
        <v>20</v>
      </c>
      <c r="H77" s="176" t="s">
        <v>21</v>
      </c>
      <c r="I77" s="176"/>
      <c r="J77" s="176"/>
    </row>
    <row r="78" s="3" customFormat="1" ht="18.75" customHeight="1"/>
    <row r="79" s="3" customFormat="1" ht="18.75" customHeight="1"/>
    <row r="80" ht="18.75" customHeight="1"/>
    <row r="81" spans="2:9" s="33" customFormat="1" ht="18.75" customHeight="1">
      <c r="B81" s="76" t="s">
        <v>30</v>
      </c>
      <c r="F81" s="33" t="s">
        <v>22</v>
      </c>
      <c r="I81" s="33" t="s">
        <v>28</v>
      </c>
    </row>
    <row r="82" spans="1:9" s="3" customFormat="1" ht="21" customHeight="1">
      <c r="A82" s="180" t="s">
        <v>0</v>
      </c>
      <c r="B82" s="180"/>
      <c r="C82" s="180"/>
      <c r="D82" s="180"/>
      <c r="E82" s="180"/>
      <c r="G82" s="4"/>
      <c r="H82" s="163" t="s">
        <v>44</v>
      </c>
      <c r="I82" s="164" t="s">
        <v>46</v>
      </c>
    </row>
    <row r="83" spans="1:9" s="3" customFormat="1" ht="21" customHeight="1">
      <c r="A83" s="181" t="s">
        <v>1</v>
      </c>
      <c r="B83" s="181"/>
      <c r="C83" s="181"/>
      <c r="D83" s="181"/>
      <c r="E83" s="181"/>
      <c r="H83" s="163" t="s">
        <v>2</v>
      </c>
      <c r="I83" s="164">
        <v>51140201</v>
      </c>
    </row>
    <row r="84" spans="1:10" s="9" customFormat="1" ht="18.75" customHeight="1">
      <c r="A84" s="185" t="s">
        <v>43</v>
      </c>
      <c r="B84" s="185"/>
      <c r="C84" s="185"/>
      <c r="D84" s="185"/>
      <c r="E84" s="185"/>
      <c r="F84" s="185"/>
      <c r="G84" s="185"/>
      <c r="H84" s="185"/>
      <c r="I84" s="185"/>
      <c r="J84" s="185"/>
    </row>
    <row r="85" spans="1:10" s="9" customFormat="1" ht="18.75" customHeight="1">
      <c r="A85" s="185" t="s">
        <v>3</v>
      </c>
      <c r="B85" s="185"/>
      <c r="C85" s="185"/>
      <c r="D85" s="185"/>
      <c r="E85" s="185"/>
      <c r="F85" s="185"/>
      <c r="G85" s="185"/>
      <c r="H85" s="185"/>
      <c r="I85" s="185"/>
      <c r="J85" s="185"/>
    </row>
    <row r="86" spans="2:7" s="67" customFormat="1" ht="21" customHeight="1">
      <c r="B86" s="67" t="s">
        <v>66</v>
      </c>
      <c r="E86" s="70"/>
      <c r="F86" s="70"/>
      <c r="G86" s="70"/>
    </row>
    <row r="87" spans="2:7" s="71" customFormat="1" ht="28.5" customHeight="1">
      <c r="B87" s="82" t="s">
        <v>67</v>
      </c>
      <c r="C87" s="81" t="s">
        <v>68</v>
      </c>
      <c r="E87" s="75"/>
      <c r="F87" s="75"/>
      <c r="G87" s="75"/>
    </row>
    <row r="88" spans="1:7" s="9" customFormat="1" ht="21" customHeight="1">
      <c r="A88" s="67"/>
      <c r="B88" s="68" t="s">
        <v>4</v>
      </c>
      <c r="C88" s="80" t="s">
        <v>69</v>
      </c>
      <c r="D88" s="67"/>
      <c r="E88" s="70"/>
      <c r="F88" s="74"/>
      <c r="G88" s="74"/>
    </row>
    <row r="89" spans="1:7" s="9" customFormat="1" ht="21" customHeight="1">
      <c r="A89" s="67"/>
      <c r="B89" s="68" t="s">
        <v>5</v>
      </c>
      <c r="C89" s="81" t="s">
        <v>54</v>
      </c>
      <c r="D89" s="67"/>
      <c r="E89" s="70"/>
      <c r="F89" s="74"/>
      <c r="G89" s="74"/>
    </row>
    <row r="90" spans="1:10" s="30" customFormat="1" ht="27" customHeight="1">
      <c r="A90" s="10" t="s">
        <v>6</v>
      </c>
      <c r="B90" s="10" t="s">
        <v>7</v>
      </c>
      <c r="C90" s="10" t="s">
        <v>8</v>
      </c>
      <c r="D90" s="11" t="s">
        <v>9</v>
      </c>
      <c r="E90" s="10" t="s">
        <v>10</v>
      </c>
      <c r="F90" s="173" t="s">
        <v>11</v>
      </c>
      <c r="G90" s="10" t="s">
        <v>12</v>
      </c>
      <c r="H90" s="10" t="s">
        <v>13</v>
      </c>
      <c r="I90" s="10" t="s">
        <v>14</v>
      </c>
      <c r="J90" s="10" t="s">
        <v>15</v>
      </c>
    </row>
    <row r="91" spans="1:10" s="49" customFormat="1" ht="19.5" customHeight="1">
      <c r="A91" s="12">
        <v>1</v>
      </c>
      <c r="B91" s="123" t="s">
        <v>276</v>
      </c>
      <c r="C91" s="29" t="s">
        <v>277</v>
      </c>
      <c r="D91" s="29" t="s">
        <v>72</v>
      </c>
      <c r="E91" s="122">
        <v>45</v>
      </c>
      <c r="F91" s="100">
        <v>2</v>
      </c>
      <c r="G91" s="99" t="s">
        <v>278</v>
      </c>
      <c r="H91" s="99" t="s">
        <v>279</v>
      </c>
      <c r="I91" s="99" t="s">
        <v>106</v>
      </c>
      <c r="J91" s="13"/>
    </row>
    <row r="92" spans="1:10" s="49" customFormat="1" ht="19.5" customHeight="1">
      <c r="A92" s="12">
        <v>2</v>
      </c>
      <c r="B92" s="123" t="s">
        <v>280</v>
      </c>
      <c r="C92" s="57" t="s">
        <v>175</v>
      </c>
      <c r="D92" s="29" t="s">
        <v>72</v>
      </c>
      <c r="E92" s="107">
        <v>45</v>
      </c>
      <c r="F92" s="107">
        <v>2</v>
      </c>
      <c r="G92" s="104" t="s">
        <v>281</v>
      </c>
      <c r="H92" s="104" t="s">
        <v>279</v>
      </c>
      <c r="I92" s="104" t="s">
        <v>131</v>
      </c>
      <c r="J92" s="13"/>
    </row>
    <row r="93" spans="1:10" s="49" customFormat="1" ht="19.5" customHeight="1">
      <c r="A93" s="12">
        <v>3</v>
      </c>
      <c r="B93" s="65" t="s">
        <v>282</v>
      </c>
      <c r="C93" s="57" t="s">
        <v>178</v>
      </c>
      <c r="D93" s="29" t="s">
        <v>72</v>
      </c>
      <c r="E93" s="18">
        <v>30</v>
      </c>
      <c r="F93" s="18">
        <v>2</v>
      </c>
      <c r="G93" s="18" t="s">
        <v>283</v>
      </c>
      <c r="H93" s="104" t="s">
        <v>279</v>
      </c>
      <c r="I93" s="104" t="s">
        <v>131</v>
      </c>
      <c r="J93" s="13"/>
    </row>
    <row r="94" spans="1:10" s="49" customFormat="1" ht="19.5" customHeight="1">
      <c r="A94" s="12">
        <v>4</v>
      </c>
      <c r="B94" s="65" t="s">
        <v>284</v>
      </c>
      <c r="C94" s="57" t="s">
        <v>181</v>
      </c>
      <c r="D94" s="29" t="s">
        <v>72</v>
      </c>
      <c r="E94" s="18">
        <v>30</v>
      </c>
      <c r="F94" s="18">
        <v>2</v>
      </c>
      <c r="G94" s="18" t="s">
        <v>285</v>
      </c>
      <c r="H94" s="104" t="s">
        <v>279</v>
      </c>
      <c r="I94" s="104" t="s">
        <v>131</v>
      </c>
      <c r="J94" s="13"/>
    </row>
    <row r="95" spans="1:10" s="49" customFormat="1" ht="24" customHeight="1">
      <c r="A95" s="12">
        <v>5</v>
      </c>
      <c r="B95" s="65" t="s">
        <v>286</v>
      </c>
      <c r="C95" s="57" t="s">
        <v>287</v>
      </c>
      <c r="D95" s="29" t="s">
        <v>72</v>
      </c>
      <c r="E95" s="18">
        <v>45</v>
      </c>
      <c r="F95" s="18">
        <v>2</v>
      </c>
      <c r="G95" s="18" t="s">
        <v>637</v>
      </c>
      <c r="H95" s="104" t="s">
        <v>279</v>
      </c>
      <c r="I95" s="104" t="s">
        <v>131</v>
      </c>
      <c r="J95" s="13"/>
    </row>
    <row r="96" spans="1:10" s="49" customFormat="1" ht="19.5" customHeight="1">
      <c r="A96" s="12">
        <v>6</v>
      </c>
      <c r="B96" s="124" t="s">
        <v>288</v>
      </c>
      <c r="C96" s="57" t="s">
        <v>289</v>
      </c>
      <c r="D96" s="57" t="s">
        <v>72</v>
      </c>
      <c r="E96" s="107">
        <v>30</v>
      </c>
      <c r="F96" s="107">
        <v>2</v>
      </c>
      <c r="G96" s="104" t="s">
        <v>290</v>
      </c>
      <c r="H96" s="104" t="s">
        <v>279</v>
      </c>
      <c r="I96" s="104" t="s">
        <v>238</v>
      </c>
      <c r="J96" s="13"/>
    </row>
    <row r="97" spans="1:10" s="49" customFormat="1" ht="19.5" customHeight="1">
      <c r="A97" s="12">
        <v>7</v>
      </c>
      <c r="B97" s="121" t="s">
        <v>291</v>
      </c>
      <c r="C97" s="29" t="s">
        <v>292</v>
      </c>
      <c r="D97" s="57" t="s">
        <v>72</v>
      </c>
      <c r="E97" s="107">
        <v>45</v>
      </c>
      <c r="F97" s="107">
        <v>2</v>
      </c>
      <c r="G97" s="14" t="s">
        <v>293</v>
      </c>
      <c r="H97" s="14" t="s">
        <v>216</v>
      </c>
      <c r="I97" s="53" t="s">
        <v>83</v>
      </c>
      <c r="J97" s="13"/>
    </row>
    <row r="98" spans="1:10" s="49" customFormat="1" ht="19.5" customHeight="1">
      <c r="A98" s="12">
        <v>8</v>
      </c>
      <c r="B98" s="121" t="s">
        <v>294</v>
      </c>
      <c r="C98" s="29" t="s">
        <v>295</v>
      </c>
      <c r="D98" s="57" t="s">
        <v>124</v>
      </c>
      <c r="E98" s="107">
        <v>30</v>
      </c>
      <c r="F98" s="107">
        <v>2</v>
      </c>
      <c r="G98" s="99" t="s">
        <v>638</v>
      </c>
      <c r="H98" s="99" t="s">
        <v>216</v>
      </c>
      <c r="I98" s="99" t="s">
        <v>145</v>
      </c>
      <c r="J98" s="13"/>
    </row>
    <row r="99" spans="1:10" s="49" customFormat="1" ht="19.5" customHeight="1">
      <c r="A99" s="189">
        <v>9</v>
      </c>
      <c r="B99" s="199" t="s">
        <v>184</v>
      </c>
      <c r="C99" s="195" t="s">
        <v>185</v>
      </c>
      <c r="D99" s="195" t="s">
        <v>145</v>
      </c>
      <c r="E99" s="201">
        <v>45</v>
      </c>
      <c r="F99" s="201">
        <v>2</v>
      </c>
      <c r="G99" s="197" t="s">
        <v>296</v>
      </c>
      <c r="H99" s="14" t="s">
        <v>297</v>
      </c>
      <c r="I99" s="186" t="s">
        <v>145</v>
      </c>
      <c r="J99" s="13"/>
    </row>
    <row r="100" spans="1:10" s="49" customFormat="1" ht="19.5" customHeight="1">
      <c r="A100" s="190"/>
      <c r="B100" s="200"/>
      <c r="C100" s="196"/>
      <c r="D100" s="196"/>
      <c r="E100" s="202"/>
      <c r="F100" s="202"/>
      <c r="G100" s="198"/>
      <c r="H100" s="106" t="s">
        <v>298</v>
      </c>
      <c r="I100" s="187"/>
      <c r="J100" s="13"/>
    </row>
    <row r="101" spans="1:12" s="49" customFormat="1" ht="24" customHeight="1">
      <c r="A101" s="26"/>
      <c r="B101" s="27"/>
      <c r="C101" s="26"/>
      <c r="D101" s="19"/>
      <c r="E101" s="54">
        <f>SUM(E91:E100)</f>
        <v>345</v>
      </c>
      <c r="F101" s="54">
        <f>SUM(F91:F118)</f>
        <v>20</v>
      </c>
      <c r="G101" s="55"/>
      <c r="H101" s="26"/>
      <c r="I101" s="26"/>
      <c r="J101" s="27"/>
      <c r="K101" s="15"/>
      <c r="L101" s="15"/>
    </row>
    <row r="102" spans="2:7" s="67" customFormat="1" ht="24" customHeight="1">
      <c r="B102" s="67" t="s">
        <v>64</v>
      </c>
      <c r="E102" s="70"/>
      <c r="F102" s="70"/>
      <c r="G102" s="70"/>
    </row>
    <row r="103" spans="2:3" s="67" customFormat="1" ht="19.5" customHeight="1">
      <c r="B103" s="68" t="s">
        <v>4</v>
      </c>
      <c r="C103" s="80" t="s">
        <v>648</v>
      </c>
    </row>
    <row r="104" spans="1:7" s="9" customFormat="1" ht="24" customHeight="1">
      <c r="A104" s="67"/>
      <c r="B104" s="68" t="s">
        <v>16</v>
      </c>
      <c r="C104" s="81" t="s">
        <v>58</v>
      </c>
      <c r="D104" s="70"/>
      <c r="E104" s="70"/>
      <c r="F104" s="74"/>
      <c r="G104" s="74"/>
    </row>
    <row r="105" spans="1:7" s="9" customFormat="1" ht="24" customHeight="1">
      <c r="A105" s="67"/>
      <c r="B105" s="68" t="s">
        <v>53</v>
      </c>
      <c r="C105" s="81" t="s">
        <v>65</v>
      </c>
      <c r="D105" s="70"/>
      <c r="E105" s="70"/>
      <c r="F105" s="74"/>
      <c r="G105" s="74"/>
    </row>
    <row r="106" spans="1:10" s="30" customFormat="1" ht="27" customHeight="1">
      <c r="A106" s="10" t="s">
        <v>6</v>
      </c>
      <c r="B106" s="10" t="s">
        <v>7</v>
      </c>
      <c r="C106" s="10" t="s">
        <v>8</v>
      </c>
      <c r="D106" s="11" t="s">
        <v>9</v>
      </c>
      <c r="E106" s="10" t="s">
        <v>10</v>
      </c>
      <c r="F106" s="173" t="s">
        <v>11</v>
      </c>
      <c r="G106" s="10" t="s">
        <v>12</v>
      </c>
      <c r="H106" s="10" t="s">
        <v>13</v>
      </c>
      <c r="I106" s="10" t="s">
        <v>14</v>
      </c>
      <c r="J106" s="10" t="s">
        <v>15</v>
      </c>
    </row>
    <row r="107" spans="1:10" s="49" customFormat="1" ht="20.25" customHeight="1">
      <c r="A107" s="12">
        <v>1</v>
      </c>
      <c r="B107" s="62" t="s">
        <v>299</v>
      </c>
      <c r="C107" s="57" t="s">
        <v>193</v>
      </c>
      <c r="D107" s="131" t="s">
        <v>72</v>
      </c>
      <c r="E107" s="18">
        <v>75</v>
      </c>
      <c r="F107" s="18">
        <v>3</v>
      </c>
      <c r="G107" s="53" t="s">
        <v>307</v>
      </c>
      <c r="H107" s="125" t="s">
        <v>255</v>
      </c>
      <c r="I107" s="125" t="s">
        <v>131</v>
      </c>
      <c r="J107" s="25"/>
    </row>
    <row r="108" spans="1:10" s="49" customFormat="1" ht="23.25" customHeight="1">
      <c r="A108" s="12">
        <v>2</v>
      </c>
      <c r="B108" s="62" t="s">
        <v>300</v>
      </c>
      <c r="C108" s="57" t="s">
        <v>311</v>
      </c>
      <c r="D108" s="131" t="s">
        <v>72</v>
      </c>
      <c r="E108" s="18">
        <v>45</v>
      </c>
      <c r="F108" s="18">
        <v>2</v>
      </c>
      <c r="G108" s="18" t="s">
        <v>639</v>
      </c>
      <c r="H108" s="125" t="s">
        <v>255</v>
      </c>
      <c r="I108" s="14" t="s">
        <v>83</v>
      </c>
      <c r="J108" s="25"/>
    </row>
    <row r="109" spans="1:10" s="49" customFormat="1" ht="20.25" customHeight="1">
      <c r="A109" s="12">
        <v>3</v>
      </c>
      <c r="B109" s="129" t="s">
        <v>301</v>
      </c>
      <c r="C109" s="162" t="s">
        <v>302</v>
      </c>
      <c r="D109" s="131" t="s">
        <v>72</v>
      </c>
      <c r="E109" s="126">
        <v>30</v>
      </c>
      <c r="F109" s="101">
        <v>2</v>
      </c>
      <c r="G109" s="64" t="s">
        <v>303</v>
      </c>
      <c r="H109" s="125" t="s">
        <v>255</v>
      </c>
      <c r="I109" s="125" t="s">
        <v>131</v>
      </c>
      <c r="J109" s="25"/>
    </row>
    <row r="110" spans="1:10" s="49" customFormat="1" ht="20.25" customHeight="1">
      <c r="A110" s="12">
        <v>4</v>
      </c>
      <c r="B110" s="129" t="s">
        <v>304</v>
      </c>
      <c r="C110" s="162" t="s">
        <v>305</v>
      </c>
      <c r="D110" s="131" t="s">
        <v>72</v>
      </c>
      <c r="E110" s="126">
        <v>60</v>
      </c>
      <c r="F110" s="101">
        <v>3</v>
      </c>
      <c r="G110" s="64" t="s">
        <v>306</v>
      </c>
      <c r="H110" s="125" t="s">
        <v>255</v>
      </c>
      <c r="I110" s="125" t="s">
        <v>131</v>
      </c>
      <c r="J110" s="25"/>
    </row>
    <row r="111" spans="1:10" s="49" customFormat="1" ht="20.25" customHeight="1">
      <c r="A111" s="189">
        <v>5</v>
      </c>
      <c r="B111" s="203" t="s">
        <v>308</v>
      </c>
      <c r="C111" s="195" t="s">
        <v>309</v>
      </c>
      <c r="D111" s="195" t="s">
        <v>72</v>
      </c>
      <c r="E111" s="207">
        <v>60</v>
      </c>
      <c r="F111" s="201">
        <v>3</v>
      </c>
      <c r="G111" s="57" t="s">
        <v>612</v>
      </c>
      <c r="H111" s="197" t="s">
        <v>241</v>
      </c>
      <c r="I111" s="197" t="s">
        <v>131</v>
      </c>
      <c r="J111" s="127"/>
    </row>
    <row r="112" spans="1:10" s="49" customFormat="1" ht="20.25" customHeight="1">
      <c r="A112" s="190"/>
      <c r="B112" s="204"/>
      <c r="C112" s="196"/>
      <c r="D112" s="196"/>
      <c r="E112" s="208"/>
      <c r="F112" s="202"/>
      <c r="G112" s="114" t="s">
        <v>310</v>
      </c>
      <c r="H112" s="198"/>
      <c r="I112" s="198"/>
      <c r="J112" s="128"/>
    </row>
    <row r="113" spans="1:10" s="49" customFormat="1" ht="20.25" customHeight="1">
      <c r="A113" s="12">
        <v>6</v>
      </c>
      <c r="B113" s="65" t="s">
        <v>312</v>
      </c>
      <c r="C113" s="57" t="s">
        <v>313</v>
      </c>
      <c r="D113" s="29" t="s">
        <v>145</v>
      </c>
      <c r="E113" s="18">
        <v>45</v>
      </c>
      <c r="F113" s="18">
        <v>2</v>
      </c>
      <c r="G113" s="18" t="s">
        <v>314</v>
      </c>
      <c r="H113" s="14" t="s">
        <v>241</v>
      </c>
      <c r="I113" s="14" t="s">
        <v>145</v>
      </c>
      <c r="J113" s="25"/>
    </row>
    <row r="114" spans="1:10" s="49" customFormat="1" ht="20.25" customHeight="1">
      <c r="A114" s="12">
        <v>7</v>
      </c>
      <c r="B114" s="65" t="s">
        <v>315</v>
      </c>
      <c r="C114" s="57" t="s">
        <v>316</v>
      </c>
      <c r="D114" s="132" t="s">
        <v>145</v>
      </c>
      <c r="E114" s="18">
        <v>30</v>
      </c>
      <c r="F114" s="18">
        <v>2</v>
      </c>
      <c r="G114" s="18" t="s">
        <v>317</v>
      </c>
      <c r="H114" s="14" t="s">
        <v>241</v>
      </c>
      <c r="I114" s="14" t="s">
        <v>145</v>
      </c>
      <c r="J114" s="25"/>
    </row>
    <row r="115" spans="1:10" s="49" customFormat="1" ht="20.25" customHeight="1">
      <c r="A115" s="189">
        <v>8</v>
      </c>
      <c r="B115" s="203" t="s">
        <v>319</v>
      </c>
      <c r="C115" s="195" t="s">
        <v>318</v>
      </c>
      <c r="D115" s="195" t="s">
        <v>145</v>
      </c>
      <c r="E115" s="201">
        <v>30</v>
      </c>
      <c r="F115" s="201">
        <v>2</v>
      </c>
      <c r="G115" s="14" t="s">
        <v>320</v>
      </c>
      <c r="H115" s="197" t="s">
        <v>241</v>
      </c>
      <c r="I115" s="197" t="s">
        <v>145</v>
      </c>
      <c r="J115" s="25" t="s">
        <v>321</v>
      </c>
    </row>
    <row r="116" spans="1:10" s="49" customFormat="1" ht="20.25" customHeight="1">
      <c r="A116" s="190"/>
      <c r="B116" s="204"/>
      <c r="C116" s="196"/>
      <c r="D116" s="196"/>
      <c r="E116" s="202"/>
      <c r="F116" s="202"/>
      <c r="G116" s="106" t="s">
        <v>322</v>
      </c>
      <c r="H116" s="198"/>
      <c r="I116" s="198"/>
      <c r="J116" s="128" t="s">
        <v>323</v>
      </c>
    </row>
    <row r="117" spans="1:10" s="49" customFormat="1" ht="20.25" customHeight="1">
      <c r="A117" s="112">
        <v>9</v>
      </c>
      <c r="B117" s="130" t="s">
        <v>324</v>
      </c>
      <c r="C117" s="29" t="s">
        <v>183</v>
      </c>
      <c r="D117" s="29" t="s">
        <v>145</v>
      </c>
      <c r="E117" s="100">
        <v>30</v>
      </c>
      <c r="F117" s="100">
        <v>2</v>
      </c>
      <c r="G117" s="14" t="s">
        <v>325</v>
      </c>
      <c r="H117" s="99" t="s">
        <v>241</v>
      </c>
      <c r="I117" s="99" t="s">
        <v>145</v>
      </c>
      <c r="J117" s="25"/>
    </row>
    <row r="118" spans="1:10" s="49" customFormat="1" ht="19.5" customHeight="1">
      <c r="A118" s="12">
        <v>10</v>
      </c>
      <c r="B118" s="130" t="s">
        <v>326</v>
      </c>
      <c r="C118" s="29" t="s">
        <v>327</v>
      </c>
      <c r="D118" s="29" t="s">
        <v>124</v>
      </c>
      <c r="E118" s="100"/>
      <c r="F118" s="100">
        <v>2</v>
      </c>
      <c r="G118" s="14" t="s">
        <v>328</v>
      </c>
      <c r="H118" s="14"/>
      <c r="I118" s="99" t="s">
        <v>124</v>
      </c>
      <c r="J118" s="13"/>
    </row>
    <row r="119" spans="1:12" s="49" customFormat="1" ht="20.25" customHeight="1">
      <c r="A119" s="3"/>
      <c r="B119" s="3"/>
      <c r="C119" s="3"/>
      <c r="D119" s="3"/>
      <c r="E119" s="51">
        <f>SUM(E107:E118)</f>
        <v>405</v>
      </c>
      <c r="F119" s="51">
        <f>SUM(F107:F118)</f>
        <v>23</v>
      </c>
      <c r="G119" s="21"/>
      <c r="H119" s="3"/>
      <c r="I119" s="3"/>
      <c r="J119" s="3"/>
      <c r="K119" s="3"/>
      <c r="L119" s="3"/>
    </row>
    <row r="120" spans="4:10" s="21" customFormat="1" ht="18.75" customHeight="1">
      <c r="D120" s="3"/>
      <c r="G120" s="22"/>
      <c r="H120" s="179" t="s">
        <v>643</v>
      </c>
      <c r="I120" s="179"/>
      <c r="J120" s="179"/>
    </row>
    <row r="121" spans="1:10" s="23" customFormat="1" ht="18.75" customHeight="1">
      <c r="A121" s="176" t="s">
        <v>42</v>
      </c>
      <c r="B121" s="176"/>
      <c r="C121" s="176"/>
      <c r="D121" s="24"/>
      <c r="E121" s="23" t="s">
        <v>20</v>
      </c>
      <c r="H121" s="176" t="s">
        <v>21</v>
      </c>
      <c r="I121" s="176"/>
      <c r="J121" s="176"/>
    </row>
    <row r="122" s="3" customFormat="1" ht="18.75" customHeight="1"/>
    <row r="123" s="3" customFormat="1" ht="18.75" customHeight="1"/>
    <row r="124" ht="18.75" customHeight="1"/>
    <row r="125" spans="2:9" s="33" customFormat="1" ht="18.75" customHeight="1">
      <c r="B125" s="76" t="s">
        <v>30</v>
      </c>
      <c r="F125" s="33" t="s">
        <v>22</v>
      </c>
      <c r="I125" s="33" t="s">
        <v>28</v>
      </c>
    </row>
  </sheetData>
  <sheetProtection/>
  <mergeCells count="61">
    <mergeCell ref="A2:E2"/>
    <mergeCell ref="C32:C33"/>
    <mergeCell ref="D32:D33"/>
    <mergeCell ref="D34:D35"/>
    <mergeCell ref="A115:A116"/>
    <mergeCell ref="A32:A33"/>
    <mergeCell ref="E115:E116"/>
    <mergeCell ref="F115:F116"/>
    <mergeCell ref="H115:H116"/>
    <mergeCell ref="I115:I116"/>
    <mergeCell ref="E111:E112"/>
    <mergeCell ref="A77:C77"/>
    <mergeCell ref="A1:E1"/>
    <mergeCell ref="C34:C35"/>
    <mergeCell ref="A34:A35"/>
    <mergeCell ref="F32:F33"/>
    <mergeCell ref="E32:E33"/>
    <mergeCell ref="F34:F35"/>
    <mergeCell ref="A4:J4"/>
    <mergeCell ref="I34:I35"/>
    <mergeCell ref="A3:J3"/>
    <mergeCell ref="H39:J39"/>
    <mergeCell ref="J34:J35"/>
    <mergeCell ref="F111:F112"/>
    <mergeCell ref="H111:H112"/>
    <mergeCell ref="I111:I112"/>
    <mergeCell ref="D111:D112"/>
    <mergeCell ref="A44:E44"/>
    <mergeCell ref="H34:H35"/>
    <mergeCell ref="H77:J77"/>
    <mergeCell ref="A82:E82"/>
    <mergeCell ref="C111:C112"/>
    <mergeCell ref="J32:J33"/>
    <mergeCell ref="I32:I33"/>
    <mergeCell ref="H32:H33"/>
    <mergeCell ref="H38:J38"/>
    <mergeCell ref="E34:E35"/>
    <mergeCell ref="H76:J76"/>
    <mergeCell ref="A45:E45"/>
    <mergeCell ref="A39:C39"/>
    <mergeCell ref="A48:J48"/>
    <mergeCell ref="A85:J85"/>
    <mergeCell ref="F99:F100"/>
    <mergeCell ref="B115:B116"/>
    <mergeCell ref="C115:C116"/>
    <mergeCell ref="E99:E100"/>
    <mergeCell ref="D99:D100"/>
    <mergeCell ref="I99:I100"/>
    <mergeCell ref="A111:A112"/>
    <mergeCell ref="D115:D116"/>
    <mergeCell ref="B111:B112"/>
    <mergeCell ref="A47:J47"/>
    <mergeCell ref="G99:G100"/>
    <mergeCell ref="H121:J121"/>
    <mergeCell ref="A121:C121"/>
    <mergeCell ref="H120:J120"/>
    <mergeCell ref="A84:J84"/>
    <mergeCell ref="C99:C100"/>
    <mergeCell ref="A83:E83"/>
    <mergeCell ref="B99:B100"/>
    <mergeCell ref="A99:A100"/>
  </mergeCells>
  <printOptions/>
  <pageMargins left="0.5" right="0.1" top="0" bottom="0.25" header="0.5" footer="0.5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22"/>
  <sheetViews>
    <sheetView zoomScalePageLayoutView="0" workbookViewId="0" topLeftCell="A94">
      <selection activeCell="D114" sqref="D114"/>
    </sheetView>
  </sheetViews>
  <sheetFormatPr defaultColWidth="9.00390625" defaultRowHeight="12.75"/>
  <cols>
    <col min="1" max="1" width="3.875" style="1" customWidth="1"/>
    <col min="2" max="2" width="30.375" style="1" customWidth="1"/>
    <col min="3" max="3" width="6.125" style="1" customWidth="1"/>
    <col min="4" max="4" width="8.875" style="1" customWidth="1"/>
    <col min="5" max="5" width="7.00390625" style="1" customWidth="1"/>
    <col min="6" max="6" width="5.75390625" style="1" customWidth="1"/>
    <col min="7" max="7" width="25.125" style="1" customWidth="1"/>
    <col min="8" max="8" width="15.75390625" style="1" customWidth="1"/>
    <col min="9" max="9" width="12.375" style="1" customWidth="1"/>
    <col min="10" max="10" width="13.00390625" style="1" customWidth="1"/>
    <col min="11" max="16384" width="9.125" style="1" customWidth="1"/>
  </cols>
  <sheetData>
    <row r="1" spans="1:9" s="3" customFormat="1" ht="21" customHeight="1">
      <c r="A1" s="180" t="s">
        <v>0</v>
      </c>
      <c r="B1" s="180"/>
      <c r="C1" s="180"/>
      <c r="D1" s="180"/>
      <c r="G1" s="4"/>
      <c r="H1" s="6" t="s">
        <v>24</v>
      </c>
      <c r="I1" s="7" t="s">
        <v>29</v>
      </c>
    </row>
    <row r="2" spans="1:9" s="3" customFormat="1" ht="21" customHeight="1">
      <c r="A2" s="181" t="s">
        <v>1</v>
      </c>
      <c r="B2" s="181"/>
      <c r="C2" s="181"/>
      <c r="D2" s="181"/>
      <c r="H2" s="6" t="s">
        <v>2</v>
      </c>
      <c r="I2" s="7">
        <v>51140203</v>
      </c>
    </row>
    <row r="3" spans="1:10" s="9" customFormat="1" ht="21" customHeight="1">
      <c r="A3" s="185" t="s">
        <v>43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0" s="9" customFormat="1" ht="21" customHeight="1">
      <c r="A4" s="185" t="s">
        <v>26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2:7" s="67" customFormat="1" ht="21" customHeight="1">
      <c r="B5" s="67" t="s">
        <v>50</v>
      </c>
      <c r="E5" s="70"/>
      <c r="F5" s="70"/>
      <c r="G5" s="70"/>
    </row>
    <row r="6" spans="1:7" s="9" customFormat="1" ht="18" customHeight="1">
      <c r="A6" s="67"/>
      <c r="B6" s="68" t="s">
        <v>4</v>
      </c>
      <c r="C6" s="80" t="s">
        <v>51</v>
      </c>
      <c r="D6" s="67"/>
      <c r="E6" s="70"/>
      <c r="F6" s="74"/>
      <c r="G6" s="74"/>
    </row>
    <row r="7" spans="1:7" s="9" customFormat="1" ht="18" customHeight="1">
      <c r="A7" s="67"/>
      <c r="B7" s="68" t="s">
        <v>55</v>
      </c>
      <c r="C7" s="81" t="s">
        <v>52</v>
      </c>
      <c r="D7" s="67"/>
      <c r="E7" s="70"/>
      <c r="F7" s="74"/>
      <c r="G7" s="74"/>
    </row>
    <row r="8" spans="1:7" s="9" customFormat="1" ht="18" customHeight="1">
      <c r="A8" s="67"/>
      <c r="B8" s="68" t="s">
        <v>53</v>
      </c>
      <c r="C8" s="81" t="s">
        <v>54</v>
      </c>
      <c r="D8" s="67"/>
      <c r="E8" s="70"/>
      <c r="F8" s="74"/>
      <c r="G8" s="74"/>
    </row>
    <row r="9" spans="1:10" s="30" customFormat="1" ht="21" customHeight="1">
      <c r="A9" s="35" t="s">
        <v>6</v>
      </c>
      <c r="B9" s="35" t="s">
        <v>7</v>
      </c>
      <c r="C9" s="35" t="s">
        <v>8</v>
      </c>
      <c r="D9" s="36" t="s">
        <v>9</v>
      </c>
      <c r="E9" s="35" t="s">
        <v>10</v>
      </c>
      <c r="F9" s="35" t="s">
        <v>11</v>
      </c>
      <c r="G9" s="10" t="s">
        <v>12</v>
      </c>
      <c r="H9" s="35" t="s">
        <v>13</v>
      </c>
      <c r="I9" s="10" t="s">
        <v>14</v>
      </c>
      <c r="J9" s="10" t="s">
        <v>15</v>
      </c>
    </row>
    <row r="10" spans="1:10" s="49" customFormat="1" ht="20.25" customHeight="1">
      <c r="A10" s="12">
        <v>1</v>
      </c>
      <c r="B10" s="61" t="s">
        <v>338</v>
      </c>
      <c r="C10" s="14" t="s">
        <v>90</v>
      </c>
      <c r="D10" s="29" t="s">
        <v>72</v>
      </c>
      <c r="E10" s="14">
        <v>45</v>
      </c>
      <c r="F10" s="14">
        <v>2</v>
      </c>
      <c r="G10" s="14" t="s">
        <v>91</v>
      </c>
      <c r="H10" s="147" t="s">
        <v>530</v>
      </c>
      <c r="I10" s="14" t="s">
        <v>106</v>
      </c>
      <c r="J10" s="14"/>
    </row>
    <row r="11" spans="1:10" s="49" customFormat="1" ht="20.25" customHeight="1">
      <c r="A11" s="12">
        <v>2</v>
      </c>
      <c r="B11" s="13" t="s">
        <v>531</v>
      </c>
      <c r="C11" s="14" t="s">
        <v>99</v>
      </c>
      <c r="D11" s="29" t="s">
        <v>72</v>
      </c>
      <c r="E11" s="14">
        <v>30</v>
      </c>
      <c r="F11" s="14">
        <v>2</v>
      </c>
      <c r="G11" s="14" t="s">
        <v>532</v>
      </c>
      <c r="H11" s="147" t="s">
        <v>530</v>
      </c>
      <c r="I11" s="14" t="s">
        <v>131</v>
      </c>
      <c r="J11" s="14"/>
    </row>
    <row r="12" spans="1:10" s="49" customFormat="1" ht="20.25" customHeight="1">
      <c r="A12" s="12">
        <v>3</v>
      </c>
      <c r="B12" s="13" t="s">
        <v>217</v>
      </c>
      <c r="C12" s="14" t="s">
        <v>97</v>
      </c>
      <c r="D12" s="29" t="s">
        <v>72</v>
      </c>
      <c r="E12" s="14">
        <v>30</v>
      </c>
      <c r="F12" s="14">
        <v>2</v>
      </c>
      <c r="G12" s="14" t="s">
        <v>98</v>
      </c>
      <c r="H12" s="147" t="s">
        <v>530</v>
      </c>
      <c r="I12" s="14" t="s">
        <v>86</v>
      </c>
      <c r="J12" s="14"/>
    </row>
    <row r="13" spans="1:10" s="49" customFormat="1" ht="20.25" customHeight="1">
      <c r="A13" s="12">
        <v>4</v>
      </c>
      <c r="B13" s="13" t="s">
        <v>533</v>
      </c>
      <c r="C13" s="14" t="s">
        <v>534</v>
      </c>
      <c r="D13" s="29" t="s">
        <v>72</v>
      </c>
      <c r="E13" s="14">
        <v>30</v>
      </c>
      <c r="F13" s="14">
        <v>2</v>
      </c>
      <c r="G13" s="14" t="s">
        <v>535</v>
      </c>
      <c r="H13" s="14" t="s">
        <v>206</v>
      </c>
      <c r="I13" s="14" t="s">
        <v>86</v>
      </c>
      <c r="J13" s="14"/>
    </row>
    <row r="14" spans="1:10" s="49" customFormat="1" ht="20.25" customHeight="1">
      <c r="A14" s="12">
        <v>5</v>
      </c>
      <c r="B14" s="31" t="s">
        <v>536</v>
      </c>
      <c r="C14" s="31" t="s">
        <v>537</v>
      </c>
      <c r="D14" s="57" t="s">
        <v>72</v>
      </c>
      <c r="E14" s="18">
        <v>75</v>
      </c>
      <c r="F14" s="18">
        <v>3</v>
      </c>
      <c r="G14" s="18" t="s">
        <v>538</v>
      </c>
      <c r="H14" s="14" t="s">
        <v>206</v>
      </c>
      <c r="I14" s="18" t="s">
        <v>86</v>
      </c>
      <c r="J14" s="14"/>
    </row>
    <row r="15" spans="1:10" s="49" customFormat="1" ht="20.25" customHeight="1">
      <c r="A15" s="12">
        <v>6</v>
      </c>
      <c r="B15" s="13" t="s">
        <v>539</v>
      </c>
      <c r="C15" s="14" t="s">
        <v>540</v>
      </c>
      <c r="D15" s="29" t="s">
        <v>72</v>
      </c>
      <c r="E15" s="14">
        <v>30</v>
      </c>
      <c r="F15" s="14">
        <v>2</v>
      </c>
      <c r="G15" s="14" t="s">
        <v>541</v>
      </c>
      <c r="H15" s="14" t="s">
        <v>206</v>
      </c>
      <c r="I15" s="14" t="s">
        <v>136</v>
      </c>
      <c r="J15" s="14"/>
    </row>
    <row r="16" spans="1:10" s="49" customFormat="1" ht="20.25" customHeight="1">
      <c r="A16" s="12">
        <v>7</v>
      </c>
      <c r="B16" s="61" t="s">
        <v>542</v>
      </c>
      <c r="C16" s="14" t="s">
        <v>540</v>
      </c>
      <c r="D16" s="29" t="s">
        <v>72</v>
      </c>
      <c r="E16" s="14">
        <v>75</v>
      </c>
      <c r="F16" s="14">
        <v>3</v>
      </c>
      <c r="G16" s="18" t="s">
        <v>538</v>
      </c>
      <c r="H16" s="14" t="s">
        <v>206</v>
      </c>
      <c r="I16" s="14" t="s">
        <v>136</v>
      </c>
      <c r="J16" s="14"/>
    </row>
    <row r="17" spans="1:10" s="49" customFormat="1" ht="20.25" customHeight="1">
      <c r="A17" s="12">
        <v>8</v>
      </c>
      <c r="B17" s="61" t="s">
        <v>543</v>
      </c>
      <c r="C17" s="14" t="s">
        <v>559</v>
      </c>
      <c r="D17" s="29" t="s">
        <v>145</v>
      </c>
      <c r="E17" s="13"/>
      <c r="F17" s="14">
        <v>2</v>
      </c>
      <c r="G17" s="213" t="s">
        <v>614</v>
      </c>
      <c r="H17" s="213"/>
      <c r="I17" s="14" t="s">
        <v>145</v>
      </c>
      <c r="J17" s="14"/>
    </row>
    <row r="18" spans="1:12" s="49" customFormat="1" ht="21" customHeight="1">
      <c r="A18" s="14">
        <v>9</v>
      </c>
      <c r="B18" s="148" t="s">
        <v>557</v>
      </c>
      <c r="C18" s="159" t="s">
        <v>558</v>
      </c>
      <c r="D18" s="159" t="s">
        <v>72</v>
      </c>
      <c r="E18" s="149">
        <v>75</v>
      </c>
      <c r="F18" s="149">
        <v>3</v>
      </c>
      <c r="G18" s="14" t="s">
        <v>27</v>
      </c>
      <c r="H18" s="14" t="s">
        <v>206</v>
      </c>
      <c r="I18" s="53" t="s">
        <v>650</v>
      </c>
      <c r="J18" s="175" t="s">
        <v>645</v>
      </c>
      <c r="K18" s="3"/>
      <c r="L18" s="3"/>
    </row>
    <row r="19" spans="1:12" s="49" customFormat="1" ht="18" customHeight="1">
      <c r="A19" s="39"/>
      <c r="B19" s="39"/>
      <c r="C19" s="52"/>
      <c r="D19" s="52"/>
      <c r="E19" s="51">
        <f>SUM(E10:E18)</f>
        <v>390</v>
      </c>
      <c r="F19" s="51">
        <f>SUM(F10:F18)</f>
        <v>21</v>
      </c>
      <c r="G19" s="52"/>
      <c r="H19" s="39"/>
      <c r="K19" s="20">
        <f>E19*8/10</f>
        <v>312</v>
      </c>
      <c r="L19" s="20">
        <f>K19/19</f>
        <v>16.42105263157895</v>
      </c>
    </row>
    <row r="20" s="67" customFormat="1" ht="19.5" customHeight="1">
      <c r="B20" s="67" t="s">
        <v>337</v>
      </c>
    </row>
    <row r="21" spans="2:3" s="23" customFormat="1" ht="18" customHeight="1">
      <c r="B21" s="89" t="s">
        <v>4</v>
      </c>
      <c r="C21" s="90" t="s">
        <v>649</v>
      </c>
    </row>
    <row r="22" spans="1:5" s="32" customFormat="1" ht="18" customHeight="1">
      <c r="A22" s="23"/>
      <c r="B22" s="89" t="s">
        <v>16</v>
      </c>
      <c r="C22" s="93" t="s">
        <v>58</v>
      </c>
      <c r="D22" s="23"/>
      <c r="E22" s="23"/>
    </row>
    <row r="23" spans="1:5" s="32" customFormat="1" ht="18" customHeight="1">
      <c r="A23" s="23"/>
      <c r="B23" s="89" t="s">
        <v>53</v>
      </c>
      <c r="C23" s="90" t="s">
        <v>56</v>
      </c>
      <c r="D23" s="23"/>
      <c r="E23" s="23"/>
    </row>
    <row r="24" spans="1:4" s="32" customFormat="1" ht="18" customHeight="1">
      <c r="A24" s="23"/>
      <c r="B24" s="89" t="s">
        <v>17</v>
      </c>
      <c r="C24" s="96" t="s">
        <v>57</v>
      </c>
      <c r="D24" s="23"/>
    </row>
    <row r="25" spans="1:8" s="32" customFormat="1" ht="18" customHeight="1">
      <c r="A25" s="23"/>
      <c r="B25" s="89" t="s">
        <v>18</v>
      </c>
      <c r="C25" s="96" t="s">
        <v>59</v>
      </c>
      <c r="D25" s="23"/>
      <c r="E25" s="97"/>
      <c r="H25" s="97"/>
    </row>
    <row r="26" spans="1:8" s="32" customFormat="1" ht="18" customHeight="1">
      <c r="A26" s="23"/>
      <c r="B26" s="89" t="s">
        <v>19</v>
      </c>
      <c r="C26" s="96" t="s">
        <v>60</v>
      </c>
      <c r="D26" s="23"/>
      <c r="E26" s="97"/>
      <c r="H26" s="97"/>
    </row>
    <row r="27" spans="1:10" s="30" customFormat="1" ht="21" customHeight="1">
      <c r="A27" s="35" t="s">
        <v>6</v>
      </c>
      <c r="B27" s="35" t="s">
        <v>7</v>
      </c>
      <c r="C27" s="35" t="s">
        <v>8</v>
      </c>
      <c r="D27" s="36" t="s">
        <v>9</v>
      </c>
      <c r="E27" s="35" t="s">
        <v>10</v>
      </c>
      <c r="F27" s="35" t="s">
        <v>11</v>
      </c>
      <c r="G27" s="10" t="s">
        <v>12</v>
      </c>
      <c r="H27" s="35" t="s">
        <v>13</v>
      </c>
      <c r="I27" s="10" t="s">
        <v>14</v>
      </c>
      <c r="J27" s="10" t="s">
        <v>15</v>
      </c>
    </row>
    <row r="28" spans="1:10" s="49" customFormat="1" ht="21" customHeight="1">
      <c r="A28" s="29">
        <v>1</v>
      </c>
      <c r="B28" s="13" t="s">
        <v>545</v>
      </c>
      <c r="C28" s="29" t="s">
        <v>546</v>
      </c>
      <c r="D28" s="29" t="s">
        <v>72</v>
      </c>
      <c r="E28" s="14">
        <v>30</v>
      </c>
      <c r="F28" s="14">
        <v>2</v>
      </c>
      <c r="G28" s="14" t="s">
        <v>547</v>
      </c>
      <c r="H28" s="14" t="s">
        <v>206</v>
      </c>
      <c r="I28" s="14" t="s">
        <v>86</v>
      </c>
      <c r="J28" s="14"/>
    </row>
    <row r="29" spans="1:10" s="49" customFormat="1" ht="21" customHeight="1">
      <c r="A29" s="29">
        <v>2</v>
      </c>
      <c r="B29" s="31" t="s">
        <v>548</v>
      </c>
      <c r="C29" s="158" t="s">
        <v>549</v>
      </c>
      <c r="D29" s="158" t="s">
        <v>72</v>
      </c>
      <c r="E29" s="116">
        <v>30</v>
      </c>
      <c r="F29" s="116">
        <v>2</v>
      </c>
      <c r="G29" s="116" t="s">
        <v>550</v>
      </c>
      <c r="H29" s="14" t="s">
        <v>206</v>
      </c>
      <c r="I29" s="116" t="s">
        <v>86</v>
      </c>
      <c r="J29" s="14"/>
    </row>
    <row r="30" spans="1:10" s="49" customFormat="1" ht="19.5" customHeight="1">
      <c r="A30" s="195">
        <v>3</v>
      </c>
      <c r="B30" s="144" t="s">
        <v>551</v>
      </c>
      <c r="C30" s="195" t="s">
        <v>552</v>
      </c>
      <c r="D30" s="195" t="s">
        <v>72</v>
      </c>
      <c r="E30" s="186">
        <v>30</v>
      </c>
      <c r="F30" s="186">
        <v>2</v>
      </c>
      <c r="G30" s="186" t="s">
        <v>538</v>
      </c>
      <c r="H30" s="186" t="s">
        <v>206</v>
      </c>
      <c r="I30" s="186" t="s">
        <v>86</v>
      </c>
      <c r="J30" s="186"/>
    </row>
    <row r="31" spans="1:10" s="39" customFormat="1" ht="19.5" customHeight="1">
      <c r="A31" s="196"/>
      <c r="B31" s="145" t="s">
        <v>553</v>
      </c>
      <c r="C31" s="196"/>
      <c r="D31" s="196"/>
      <c r="E31" s="187"/>
      <c r="F31" s="187"/>
      <c r="G31" s="187"/>
      <c r="H31" s="187"/>
      <c r="I31" s="187"/>
      <c r="J31" s="187"/>
    </row>
    <row r="32" spans="1:27" s="50" customFormat="1" ht="19.5" customHeight="1">
      <c r="A32" s="195">
        <v>4</v>
      </c>
      <c r="B32" s="144" t="s">
        <v>554</v>
      </c>
      <c r="C32" s="195" t="s">
        <v>555</v>
      </c>
      <c r="D32" s="195" t="s">
        <v>72</v>
      </c>
      <c r="E32" s="186">
        <v>30</v>
      </c>
      <c r="F32" s="186">
        <v>2</v>
      </c>
      <c r="G32" s="186" t="s">
        <v>535</v>
      </c>
      <c r="H32" s="186" t="s">
        <v>206</v>
      </c>
      <c r="I32" s="186" t="s">
        <v>136</v>
      </c>
      <c r="J32" s="186" t="s">
        <v>363</v>
      </c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1:10" s="39" customFormat="1" ht="19.5" customHeight="1">
      <c r="A33" s="196"/>
      <c r="B33" s="145" t="s">
        <v>465</v>
      </c>
      <c r="C33" s="196"/>
      <c r="D33" s="196"/>
      <c r="E33" s="187"/>
      <c r="F33" s="187"/>
      <c r="G33" s="187"/>
      <c r="H33" s="187"/>
      <c r="I33" s="187"/>
      <c r="J33" s="187"/>
    </row>
    <row r="34" spans="1:10" s="39" customFormat="1" ht="19.5" customHeight="1">
      <c r="A34" s="195">
        <v>5</v>
      </c>
      <c r="B34" s="144" t="s">
        <v>604</v>
      </c>
      <c r="C34" s="195" t="s">
        <v>556</v>
      </c>
      <c r="D34" s="195" t="s">
        <v>145</v>
      </c>
      <c r="E34" s="186">
        <v>30</v>
      </c>
      <c r="F34" s="186">
        <v>2</v>
      </c>
      <c r="G34" s="186" t="s">
        <v>541</v>
      </c>
      <c r="H34" s="186" t="s">
        <v>206</v>
      </c>
      <c r="I34" s="186" t="s">
        <v>145</v>
      </c>
      <c r="J34" s="186" t="s">
        <v>363</v>
      </c>
    </row>
    <row r="35" spans="1:10" s="49" customFormat="1" ht="19.5" customHeight="1">
      <c r="A35" s="196"/>
      <c r="B35" s="88" t="s">
        <v>603</v>
      </c>
      <c r="C35" s="196"/>
      <c r="D35" s="196"/>
      <c r="E35" s="187"/>
      <c r="F35" s="187"/>
      <c r="G35" s="187"/>
      <c r="H35" s="187"/>
      <c r="I35" s="187"/>
      <c r="J35" s="187"/>
    </row>
    <row r="36" spans="1:12" s="49" customFormat="1" ht="21.75" customHeight="1">
      <c r="A36" s="14">
        <v>6</v>
      </c>
      <c r="B36" s="148" t="s">
        <v>557</v>
      </c>
      <c r="C36" s="159" t="s">
        <v>558</v>
      </c>
      <c r="D36" s="159" t="s">
        <v>72</v>
      </c>
      <c r="E36" s="149">
        <v>75</v>
      </c>
      <c r="F36" s="149">
        <v>3</v>
      </c>
      <c r="G36" s="14" t="s">
        <v>27</v>
      </c>
      <c r="H36" s="14" t="s">
        <v>206</v>
      </c>
      <c r="I36" s="53" t="s">
        <v>650</v>
      </c>
      <c r="J36" s="175" t="s">
        <v>646</v>
      </c>
      <c r="K36" s="3"/>
      <c r="L36" s="3"/>
    </row>
    <row r="37" spans="1:12" s="49" customFormat="1" ht="21.75" customHeight="1">
      <c r="A37" s="14">
        <v>7</v>
      </c>
      <c r="B37" s="13" t="s">
        <v>640</v>
      </c>
      <c r="C37" s="29" t="s">
        <v>641</v>
      </c>
      <c r="D37" s="159" t="s">
        <v>145</v>
      </c>
      <c r="E37" s="14"/>
      <c r="F37" s="14">
        <v>4</v>
      </c>
      <c r="G37" s="209" t="s">
        <v>605</v>
      </c>
      <c r="H37" s="210"/>
      <c r="I37" s="14" t="s">
        <v>145</v>
      </c>
      <c r="J37" s="13"/>
      <c r="K37" s="3"/>
      <c r="L37" s="3"/>
    </row>
    <row r="38" spans="5:6" s="21" customFormat="1" ht="21" customHeight="1">
      <c r="E38" s="51">
        <f>SUM(E28:E37)</f>
        <v>225</v>
      </c>
      <c r="F38" s="51">
        <f>SUM(F28:F37)</f>
        <v>17</v>
      </c>
    </row>
    <row r="39" spans="4:10" s="21" customFormat="1" ht="18.75" customHeight="1">
      <c r="D39" s="3"/>
      <c r="G39" s="22"/>
      <c r="H39" s="179" t="s">
        <v>643</v>
      </c>
      <c r="I39" s="179"/>
      <c r="J39" s="179"/>
    </row>
    <row r="40" spans="1:10" s="23" customFormat="1" ht="18.75" customHeight="1">
      <c r="A40" s="176" t="s">
        <v>42</v>
      </c>
      <c r="B40" s="176"/>
      <c r="C40" s="176"/>
      <c r="D40" s="24"/>
      <c r="E40" s="23" t="s">
        <v>20</v>
      </c>
      <c r="H40" s="176" t="s">
        <v>21</v>
      </c>
      <c r="I40" s="176"/>
      <c r="J40" s="176"/>
    </row>
    <row r="41" s="3" customFormat="1" ht="18.75" customHeight="1"/>
    <row r="42" s="3" customFormat="1" ht="18.75" customHeight="1"/>
    <row r="43" ht="18.75" customHeight="1"/>
    <row r="44" spans="2:9" s="33" customFormat="1" ht="18.75" customHeight="1">
      <c r="B44" s="76" t="s">
        <v>30</v>
      </c>
      <c r="F44" s="33" t="s">
        <v>22</v>
      </c>
      <c r="I44" s="33" t="s">
        <v>28</v>
      </c>
    </row>
    <row r="45" spans="1:9" s="3" customFormat="1" ht="21" customHeight="1">
      <c r="A45" s="180" t="s">
        <v>0</v>
      </c>
      <c r="B45" s="180"/>
      <c r="C45" s="180"/>
      <c r="D45" s="180"/>
      <c r="G45" s="4"/>
      <c r="H45" s="6" t="s">
        <v>37</v>
      </c>
      <c r="I45" s="7" t="s">
        <v>40</v>
      </c>
    </row>
    <row r="46" spans="1:9" s="3" customFormat="1" ht="21" customHeight="1">
      <c r="A46" s="181" t="s">
        <v>1</v>
      </c>
      <c r="B46" s="181"/>
      <c r="C46" s="181"/>
      <c r="D46" s="181"/>
      <c r="H46" s="6" t="s">
        <v>2</v>
      </c>
      <c r="I46" s="7">
        <v>51140203</v>
      </c>
    </row>
    <row r="47" spans="1:10" s="9" customFormat="1" ht="25.5" customHeight="1">
      <c r="A47" s="185" t="s">
        <v>43</v>
      </c>
      <c r="B47" s="185"/>
      <c r="C47" s="185"/>
      <c r="D47" s="185"/>
      <c r="E47" s="185"/>
      <c r="F47" s="185"/>
      <c r="G47" s="185"/>
      <c r="H47" s="185"/>
      <c r="I47" s="185"/>
      <c r="J47" s="185"/>
    </row>
    <row r="48" spans="1:10" s="9" customFormat="1" ht="25.5" customHeight="1">
      <c r="A48" s="185" t="s">
        <v>26</v>
      </c>
      <c r="B48" s="185"/>
      <c r="C48" s="185"/>
      <c r="D48" s="185"/>
      <c r="E48" s="185"/>
      <c r="F48" s="185"/>
      <c r="G48" s="185"/>
      <c r="H48" s="185"/>
      <c r="I48" s="185"/>
      <c r="J48" s="185"/>
    </row>
    <row r="49" spans="2:7" s="67" customFormat="1" ht="19.5" customHeight="1">
      <c r="B49" s="67" t="s">
        <v>61</v>
      </c>
      <c r="E49" s="70"/>
      <c r="F49" s="70"/>
      <c r="G49" s="70"/>
    </row>
    <row r="50" spans="1:7" s="32" customFormat="1" ht="19.5" customHeight="1">
      <c r="A50" s="23"/>
      <c r="B50" s="89" t="s">
        <v>23</v>
      </c>
      <c r="C50" s="93" t="s">
        <v>62</v>
      </c>
      <c r="D50" s="23"/>
      <c r="E50" s="91"/>
      <c r="F50" s="92"/>
      <c r="G50" s="92"/>
    </row>
    <row r="51" spans="1:7" s="32" customFormat="1" ht="19.5" customHeight="1">
      <c r="A51" s="23"/>
      <c r="B51" s="89" t="s">
        <v>4</v>
      </c>
      <c r="C51" s="90" t="s">
        <v>63</v>
      </c>
      <c r="D51" s="23"/>
      <c r="E51" s="91"/>
      <c r="F51" s="92"/>
      <c r="G51" s="92"/>
    </row>
    <row r="52" spans="1:7" s="32" customFormat="1" ht="19.5" customHeight="1">
      <c r="A52" s="23"/>
      <c r="B52" s="89" t="s">
        <v>55</v>
      </c>
      <c r="C52" s="93" t="s">
        <v>52</v>
      </c>
      <c r="D52" s="23"/>
      <c r="E52" s="91"/>
      <c r="F52" s="92"/>
      <c r="G52" s="92"/>
    </row>
    <row r="53" spans="1:7" s="32" customFormat="1" ht="19.5" customHeight="1">
      <c r="A53" s="23"/>
      <c r="B53" s="89" t="s">
        <v>53</v>
      </c>
      <c r="C53" s="93" t="s">
        <v>54</v>
      </c>
      <c r="D53" s="23"/>
      <c r="E53" s="91"/>
      <c r="F53" s="92"/>
      <c r="G53" s="92"/>
    </row>
    <row r="54" spans="1:14" s="30" customFormat="1" ht="25.5" customHeight="1">
      <c r="A54" s="10" t="s">
        <v>6</v>
      </c>
      <c r="B54" s="10" t="s">
        <v>7</v>
      </c>
      <c r="C54" s="10" t="s">
        <v>8</v>
      </c>
      <c r="D54" s="11" t="s">
        <v>9</v>
      </c>
      <c r="E54" s="10" t="s">
        <v>10</v>
      </c>
      <c r="F54" s="10" t="s">
        <v>11</v>
      </c>
      <c r="G54" s="10" t="s">
        <v>12</v>
      </c>
      <c r="H54" s="10" t="s">
        <v>13</v>
      </c>
      <c r="I54" s="10" t="s">
        <v>14</v>
      </c>
      <c r="J54" s="10" t="s">
        <v>15</v>
      </c>
      <c r="L54" s="32"/>
      <c r="M54" s="32"/>
      <c r="N54" s="32"/>
    </row>
    <row r="55" spans="1:10" s="49" customFormat="1" ht="25.5" customHeight="1">
      <c r="A55" s="12">
        <v>1</v>
      </c>
      <c r="B55" s="13" t="s">
        <v>560</v>
      </c>
      <c r="C55" s="14" t="s">
        <v>561</v>
      </c>
      <c r="D55" s="14" t="s">
        <v>72</v>
      </c>
      <c r="E55" s="14">
        <v>45</v>
      </c>
      <c r="F55" s="14">
        <v>2</v>
      </c>
      <c r="G55" s="14" t="s">
        <v>541</v>
      </c>
      <c r="H55" s="14" t="s">
        <v>529</v>
      </c>
      <c r="I55" s="14" t="s">
        <v>86</v>
      </c>
      <c r="J55" s="14"/>
    </row>
    <row r="56" spans="1:10" s="49" customFormat="1" ht="25.5" customHeight="1">
      <c r="A56" s="189">
        <v>2</v>
      </c>
      <c r="B56" s="31" t="s">
        <v>562</v>
      </c>
      <c r="C56" s="186" t="s">
        <v>563</v>
      </c>
      <c r="D56" s="186" t="s">
        <v>72</v>
      </c>
      <c r="E56" s="186">
        <v>90</v>
      </c>
      <c r="F56" s="186">
        <v>4</v>
      </c>
      <c r="G56" s="186" t="s">
        <v>541</v>
      </c>
      <c r="H56" s="186" t="s">
        <v>529</v>
      </c>
      <c r="I56" s="186" t="s">
        <v>86</v>
      </c>
      <c r="J56" s="186"/>
    </row>
    <row r="57" spans="1:10" s="49" customFormat="1" ht="25.5" customHeight="1">
      <c r="A57" s="190"/>
      <c r="B57" s="150" t="s">
        <v>564</v>
      </c>
      <c r="C57" s="187"/>
      <c r="D57" s="187"/>
      <c r="E57" s="187"/>
      <c r="F57" s="187"/>
      <c r="G57" s="187"/>
      <c r="H57" s="187"/>
      <c r="I57" s="187"/>
      <c r="J57" s="187"/>
    </row>
    <row r="58" spans="1:10" s="49" customFormat="1" ht="25.5" customHeight="1">
      <c r="A58" s="189">
        <v>3</v>
      </c>
      <c r="B58" s="31" t="s">
        <v>565</v>
      </c>
      <c r="C58" s="186" t="s">
        <v>566</v>
      </c>
      <c r="D58" s="186" t="s">
        <v>72</v>
      </c>
      <c r="E58" s="186">
        <v>90</v>
      </c>
      <c r="F58" s="186">
        <v>4</v>
      </c>
      <c r="G58" s="186" t="s">
        <v>535</v>
      </c>
      <c r="H58" s="186" t="s">
        <v>529</v>
      </c>
      <c r="I58" s="186" t="s">
        <v>86</v>
      </c>
      <c r="J58" s="186"/>
    </row>
    <row r="59" spans="1:10" s="49" customFormat="1" ht="25.5" customHeight="1">
      <c r="A59" s="190"/>
      <c r="B59" s="145" t="s">
        <v>567</v>
      </c>
      <c r="C59" s="187"/>
      <c r="D59" s="187"/>
      <c r="E59" s="187"/>
      <c r="F59" s="187"/>
      <c r="G59" s="187"/>
      <c r="H59" s="187"/>
      <c r="I59" s="187"/>
      <c r="J59" s="187"/>
    </row>
    <row r="60" spans="1:10" s="49" customFormat="1" ht="25.5" customHeight="1">
      <c r="A60" s="12">
        <v>4</v>
      </c>
      <c r="B60" s="145" t="s">
        <v>568</v>
      </c>
      <c r="C60" s="145" t="s">
        <v>316</v>
      </c>
      <c r="D60" s="14" t="s">
        <v>145</v>
      </c>
      <c r="E60" s="106">
        <v>30</v>
      </c>
      <c r="F60" s="106">
        <v>2</v>
      </c>
      <c r="G60" s="106" t="s">
        <v>200</v>
      </c>
      <c r="H60" s="14" t="s">
        <v>529</v>
      </c>
      <c r="I60" s="151" t="s">
        <v>124</v>
      </c>
      <c r="J60" s="106"/>
    </row>
    <row r="61" spans="1:10" s="49" customFormat="1" ht="25.5" customHeight="1">
      <c r="A61" s="16">
        <v>5</v>
      </c>
      <c r="B61" s="13" t="s">
        <v>569</v>
      </c>
      <c r="C61" s="14" t="s">
        <v>570</v>
      </c>
      <c r="D61" s="14" t="s">
        <v>72</v>
      </c>
      <c r="E61" s="14">
        <v>75</v>
      </c>
      <c r="F61" s="14">
        <v>3</v>
      </c>
      <c r="G61" s="14" t="s">
        <v>535</v>
      </c>
      <c r="H61" s="14" t="s">
        <v>529</v>
      </c>
      <c r="I61" s="14" t="s">
        <v>136</v>
      </c>
      <c r="J61" s="14"/>
    </row>
    <row r="62" spans="1:10" s="49" customFormat="1" ht="25.5" customHeight="1">
      <c r="A62" s="12">
        <v>6</v>
      </c>
      <c r="B62" s="13" t="s">
        <v>571</v>
      </c>
      <c r="C62" s="14" t="s">
        <v>147</v>
      </c>
      <c r="D62" s="14" t="s">
        <v>145</v>
      </c>
      <c r="E62" s="14">
        <v>30</v>
      </c>
      <c r="F62" s="14">
        <v>2</v>
      </c>
      <c r="G62" s="14" t="s">
        <v>382</v>
      </c>
      <c r="H62" s="152" t="s">
        <v>473</v>
      </c>
      <c r="I62" s="14" t="s">
        <v>145</v>
      </c>
      <c r="J62" s="14"/>
    </row>
    <row r="63" spans="1:12" s="49" customFormat="1" ht="22.5" customHeight="1">
      <c r="A63" s="19"/>
      <c r="B63" s="20"/>
      <c r="C63" s="19"/>
      <c r="D63" s="19"/>
      <c r="E63" s="54">
        <f>SUM(E55:E62)</f>
        <v>360</v>
      </c>
      <c r="F63" s="54">
        <f>SUM(F55:F62)</f>
        <v>17</v>
      </c>
      <c r="G63" s="55"/>
      <c r="H63" s="19"/>
      <c r="I63" s="19"/>
      <c r="J63" s="19"/>
      <c r="K63" s="20"/>
      <c r="L63" s="20"/>
    </row>
    <row r="64" spans="2:7" s="67" customFormat="1" ht="19.5" customHeight="1">
      <c r="B64" s="67" t="s">
        <v>64</v>
      </c>
      <c r="D64" s="70"/>
      <c r="E64" s="70"/>
      <c r="F64" s="70"/>
      <c r="G64" s="70"/>
    </row>
    <row r="65" spans="2:3" s="23" customFormat="1" ht="19.5" customHeight="1">
      <c r="B65" s="89" t="s">
        <v>4</v>
      </c>
      <c r="C65" s="90" t="s">
        <v>648</v>
      </c>
    </row>
    <row r="66" spans="1:7" s="32" customFormat="1" ht="19.5" customHeight="1">
      <c r="A66" s="23"/>
      <c r="B66" s="89" t="s">
        <v>16</v>
      </c>
      <c r="C66" s="94" t="s">
        <v>58</v>
      </c>
      <c r="D66" s="91"/>
      <c r="E66" s="91"/>
      <c r="F66" s="92"/>
      <c r="G66" s="92"/>
    </row>
    <row r="67" spans="1:7" s="32" customFormat="1" ht="19.5" customHeight="1">
      <c r="A67" s="23"/>
      <c r="B67" s="89" t="s">
        <v>53</v>
      </c>
      <c r="C67" s="94" t="s">
        <v>65</v>
      </c>
      <c r="D67" s="91"/>
      <c r="E67" s="91"/>
      <c r="F67" s="92"/>
      <c r="G67" s="92"/>
    </row>
    <row r="68" spans="1:10" s="30" customFormat="1" ht="25.5" customHeight="1">
      <c r="A68" s="10" t="s">
        <v>6</v>
      </c>
      <c r="B68" s="10" t="s">
        <v>7</v>
      </c>
      <c r="C68" s="10" t="s">
        <v>8</v>
      </c>
      <c r="D68" s="11" t="s">
        <v>9</v>
      </c>
      <c r="E68" s="10" t="s">
        <v>10</v>
      </c>
      <c r="F68" s="10" t="s">
        <v>11</v>
      </c>
      <c r="G68" s="10" t="s">
        <v>12</v>
      </c>
      <c r="H68" s="10" t="s">
        <v>13</v>
      </c>
      <c r="I68" s="10" t="s">
        <v>14</v>
      </c>
      <c r="J68" s="10" t="s">
        <v>15</v>
      </c>
    </row>
    <row r="69" spans="1:10" s="66" customFormat="1" ht="25.5" customHeight="1">
      <c r="A69" s="12">
        <v>1</v>
      </c>
      <c r="B69" s="13" t="s">
        <v>485</v>
      </c>
      <c r="C69" s="14" t="s">
        <v>167</v>
      </c>
      <c r="D69" s="14" t="s">
        <v>72</v>
      </c>
      <c r="E69" s="14">
        <v>45</v>
      </c>
      <c r="F69" s="14">
        <v>2</v>
      </c>
      <c r="G69" s="14" t="s">
        <v>402</v>
      </c>
      <c r="H69" s="153" t="s">
        <v>572</v>
      </c>
      <c r="I69" s="14" t="s">
        <v>106</v>
      </c>
      <c r="J69" s="14"/>
    </row>
    <row r="70" spans="1:10" s="49" customFormat="1" ht="25.5" customHeight="1">
      <c r="A70" s="12">
        <v>2</v>
      </c>
      <c r="B70" s="13" t="s">
        <v>573</v>
      </c>
      <c r="C70" s="14" t="s">
        <v>574</v>
      </c>
      <c r="D70" s="14" t="s">
        <v>72</v>
      </c>
      <c r="E70" s="14">
        <v>75</v>
      </c>
      <c r="F70" s="14">
        <v>3</v>
      </c>
      <c r="G70" s="14" t="s">
        <v>538</v>
      </c>
      <c r="H70" s="152" t="s">
        <v>529</v>
      </c>
      <c r="I70" s="14" t="s">
        <v>124</v>
      </c>
      <c r="J70" s="14"/>
    </row>
    <row r="71" spans="1:10" s="49" customFormat="1" ht="25.5" customHeight="1">
      <c r="A71" s="12">
        <v>3</v>
      </c>
      <c r="B71" s="13" t="s">
        <v>575</v>
      </c>
      <c r="C71" s="14" t="s">
        <v>576</v>
      </c>
      <c r="D71" s="14" t="s">
        <v>72</v>
      </c>
      <c r="E71" s="14">
        <v>75</v>
      </c>
      <c r="F71" s="14">
        <v>3</v>
      </c>
      <c r="G71" s="14" t="s">
        <v>550</v>
      </c>
      <c r="H71" s="152" t="s">
        <v>529</v>
      </c>
      <c r="I71" s="14" t="s">
        <v>242</v>
      </c>
      <c r="J71" s="14"/>
    </row>
    <row r="72" spans="1:10" s="49" customFormat="1" ht="25.5" customHeight="1">
      <c r="A72" s="12">
        <v>4</v>
      </c>
      <c r="B72" s="61" t="s">
        <v>577</v>
      </c>
      <c r="C72" s="14" t="s">
        <v>578</v>
      </c>
      <c r="D72" s="14" t="s">
        <v>145</v>
      </c>
      <c r="E72" s="14">
        <v>30</v>
      </c>
      <c r="F72" s="14">
        <v>2</v>
      </c>
      <c r="G72" s="14" t="s">
        <v>526</v>
      </c>
      <c r="H72" s="152" t="s">
        <v>529</v>
      </c>
      <c r="I72" s="14" t="s">
        <v>145</v>
      </c>
      <c r="J72" s="14"/>
    </row>
    <row r="73" spans="1:10" s="49" customFormat="1" ht="25.5" customHeight="1">
      <c r="A73" s="12">
        <v>5</v>
      </c>
      <c r="B73" s="13" t="s">
        <v>291</v>
      </c>
      <c r="C73" s="14" t="s">
        <v>292</v>
      </c>
      <c r="D73" s="14" t="s">
        <v>579</v>
      </c>
      <c r="E73" s="14">
        <v>45</v>
      </c>
      <c r="F73" s="14">
        <v>2</v>
      </c>
      <c r="G73" s="14" t="s">
        <v>439</v>
      </c>
      <c r="H73" s="152" t="s">
        <v>529</v>
      </c>
      <c r="I73" s="152" t="s">
        <v>83</v>
      </c>
      <c r="J73" s="14"/>
    </row>
    <row r="74" spans="1:12" s="49" customFormat="1" ht="25.5" customHeight="1">
      <c r="A74" s="12">
        <v>6</v>
      </c>
      <c r="B74" s="145" t="s">
        <v>517</v>
      </c>
      <c r="C74" s="106" t="s">
        <v>516</v>
      </c>
      <c r="D74" s="106" t="s">
        <v>264</v>
      </c>
      <c r="E74" s="106">
        <v>30</v>
      </c>
      <c r="F74" s="106">
        <v>2</v>
      </c>
      <c r="G74" s="106" t="s">
        <v>446</v>
      </c>
      <c r="H74" s="106" t="s">
        <v>580</v>
      </c>
      <c r="I74" s="85" t="s">
        <v>616</v>
      </c>
      <c r="J74" s="154"/>
      <c r="L74" s="155"/>
    </row>
    <row r="75" spans="1:10" s="49" customFormat="1" ht="25.5" customHeight="1">
      <c r="A75" s="12">
        <v>7</v>
      </c>
      <c r="B75" s="13" t="s">
        <v>581</v>
      </c>
      <c r="C75" s="14" t="s">
        <v>544</v>
      </c>
      <c r="D75" s="29" t="s">
        <v>145</v>
      </c>
      <c r="E75" s="14"/>
      <c r="F75" s="14">
        <v>3</v>
      </c>
      <c r="G75" s="211" t="s">
        <v>606</v>
      </c>
      <c r="H75" s="212"/>
      <c r="I75" s="29" t="s">
        <v>145</v>
      </c>
      <c r="J75" s="13"/>
    </row>
    <row r="76" spans="1:12" s="49" customFormat="1" ht="24.75" customHeight="1">
      <c r="A76" s="20"/>
      <c r="B76" s="20"/>
      <c r="C76" s="20"/>
      <c r="D76" s="3"/>
      <c r="E76" s="51">
        <f>SUM(E69:E75)</f>
        <v>300</v>
      </c>
      <c r="F76" s="51">
        <f>SUM(F69:F75)</f>
        <v>17</v>
      </c>
      <c r="G76" s="21"/>
      <c r="H76" s="3"/>
      <c r="I76" s="3"/>
      <c r="J76" s="3"/>
      <c r="K76" s="20"/>
      <c r="L76" s="20"/>
    </row>
    <row r="77" spans="4:10" s="21" customFormat="1" ht="18.75" customHeight="1">
      <c r="D77" s="3"/>
      <c r="G77" s="22"/>
      <c r="H77" s="179" t="s">
        <v>643</v>
      </c>
      <c r="I77" s="179"/>
      <c r="J77" s="179"/>
    </row>
    <row r="78" spans="1:10" s="23" customFormat="1" ht="18.75" customHeight="1">
      <c r="A78" s="176" t="s">
        <v>42</v>
      </c>
      <c r="B78" s="176"/>
      <c r="C78" s="176"/>
      <c r="D78" s="24"/>
      <c r="E78" s="23" t="s">
        <v>20</v>
      </c>
      <c r="H78" s="176" t="s">
        <v>21</v>
      </c>
      <c r="I78" s="176"/>
      <c r="J78" s="176"/>
    </row>
    <row r="79" s="3" customFormat="1" ht="18.75" customHeight="1"/>
    <row r="80" s="3" customFormat="1" ht="18.75" customHeight="1"/>
    <row r="81" ht="18.75" customHeight="1"/>
    <row r="82" spans="2:9" s="33" customFormat="1" ht="18.75" customHeight="1">
      <c r="B82" s="76" t="s">
        <v>30</v>
      </c>
      <c r="F82" s="33" t="s">
        <v>22</v>
      </c>
      <c r="I82" s="33" t="s">
        <v>28</v>
      </c>
    </row>
    <row r="83" spans="1:10" s="28" customFormat="1" ht="21" customHeight="1">
      <c r="A83" s="180" t="s">
        <v>0</v>
      </c>
      <c r="B83" s="180"/>
      <c r="C83" s="180"/>
      <c r="D83" s="180"/>
      <c r="E83" s="3"/>
      <c r="F83" s="3"/>
      <c r="G83" s="4"/>
      <c r="H83" s="6" t="s">
        <v>44</v>
      </c>
      <c r="I83" s="7" t="s">
        <v>45</v>
      </c>
      <c r="J83" s="3"/>
    </row>
    <row r="84" spans="1:9" s="3" customFormat="1" ht="21" customHeight="1">
      <c r="A84" s="181" t="s">
        <v>1</v>
      </c>
      <c r="B84" s="181"/>
      <c r="C84" s="181"/>
      <c r="D84" s="181"/>
      <c r="H84" s="6" t="s">
        <v>2</v>
      </c>
      <c r="I84" s="7">
        <v>51140203</v>
      </c>
    </row>
    <row r="85" spans="1:10" s="3" customFormat="1" ht="21" customHeight="1">
      <c r="A85" s="185" t="s">
        <v>43</v>
      </c>
      <c r="B85" s="185"/>
      <c r="C85" s="185"/>
      <c r="D85" s="185"/>
      <c r="E85" s="185"/>
      <c r="F85" s="185"/>
      <c r="G85" s="185"/>
      <c r="H85" s="185"/>
      <c r="I85" s="185"/>
      <c r="J85" s="185"/>
    </row>
    <row r="86" spans="1:10" s="3" customFormat="1" ht="21" customHeight="1">
      <c r="A86" s="185" t="s">
        <v>26</v>
      </c>
      <c r="B86" s="185"/>
      <c r="C86" s="185"/>
      <c r="D86" s="185"/>
      <c r="E86" s="185"/>
      <c r="F86" s="185"/>
      <c r="G86" s="185"/>
      <c r="H86" s="185"/>
      <c r="I86" s="185"/>
      <c r="J86" s="185"/>
    </row>
    <row r="87" spans="2:7" s="67" customFormat="1" ht="21" customHeight="1">
      <c r="B87" s="67" t="s">
        <v>66</v>
      </c>
      <c r="E87" s="70"/>
      <c r="F87" s="70"/>
      <c r="G87" s="70"/>
    </row>
    <row r="88" spans="2:7" s="23" customFormat="1" ht="31.5" customHeight="1">
      <c r="B88" s="160" t="s">
        <v>67</v>
      </c>
      <c r="C88" s="93" t="s">
        <v>68</v>
      </c>
      <c r="E88" s="91"/>
      <c r="F88" s="91"/>
      <c r="G88" s="91"/>
    </row>
    <row r="89" spans="1:7" s="32" customFormat="1" ht="21" customHeight="1">
      <c r="A89" s="23"/>
      <c r="B89" s="89" t="s">
        <v>4</v>
      </c>
      <c r="C89" s="90" t="s">
        <v>69</v>
      </c>
      <c r="D89" s="23"/>
      <c r="E89" s="91"/>
      <c r="F89" s="92"/>
      <c r="G89" s="92"/>
    </row>
    <row r="90" spans="1:7" s="32" customFormat="1" ht="21" customHeight="1">
      <c r="A90" s="23"/>
      <c r="B90" s="89" t="s">
        <v>5</v>
      </c>
      <c r="C90" s="93" t="s">
        <v>54</v>
      </c>
      <c r="D90" s="23"/>
      <c r="E90" s="91"/>
      <c r="F90" s="92"/>
      <c r="G90" s="92"/>
    </row>
    <row r="91" spans="1:10" s="30" customFormat="1" ht="20.25" customHeight="1">
      <c r="A91" s="10" t="s">
        <v>6</v>
      </c>
      <c r="B91" s="10" t="s">
        <v>7</v>
      </c>
      <c r="C91" s="10" t="s">
        <v>8</v>
      </c>
      <c r="D91" s="11" t="s">
        <v>9</v>
      </c>
      <c r="E91" s="10" t="s">
        <v>10</v>
      </c>
      <c r="F91" s="10" t="s">
        <v>11</v>
      </c>
      <c r="G91" s="10" t="s">
        <v>12</v>
      </c>
      <c r="H91" s="10" t="s">
        <v>13</v>
      </c>
      <c r="I91" s="10" t="s">
        <v>14</v>
      </c>
      <c r="J91" s="10" t="s">
        <v>15</v>
      </c>
    </row>
    <row r="92" spans="1:10" s="49" customFormat="1" ht="21.75" customHeight="1">
      <c r="A92" s="12">
        <v>1</v>
      </c>
      <c r="B92" s="13" t="s">
        <v>280</v>
      </c>
      <c r="C92" s="18" t="s">
        <v>175</v>
      </c>
      <c r="D92" s="29" t="s">
        <v>72</v>
      </c>
      <c r="E92" s="18">
        <v>45</v>
      </c>
      <c r="F92" s="18">
        <v>2</v>
      </c>
      <c r="G92" s="18" t="s">
        <v>168</v>
      </c>
      <c r="H92" s="153" t="s">
        <v>582</v>
      </c>
      <c r="I92" s="18" t="s">
        <v>86</v>
      </c>
      <c r="J92" s="14"/>
    </row>
    <row r="93" spans="1:10" s="49" customFormat="1" ht="21.75" customHeight="1">
      <c r="A93" s="12">
        <v>2</v>
      </c>
      <c r="B93" s="13" t="s">
        <v>282</v>
      </c>
      <c r="C93" s="14" t="s">
        <v>178</v>
      </c>
      <c r="D93" s="29" t="s">
        <v>72</v>
      </c>
      <c r="E93" s="146">
        <v>30</v>
      </c>
      <c r="F93" s="14">
        <v>2</v>
      </c>
      <c r="G93" s="14" t="s">
        <v>550</v>
      </c>
      <c r="H93" s="153" t="s">
        <v>582</v>
      </c>
      <c r="I93" s="14" t="s">
        <v>95</v>
      </c>
      <c r="J93" s="14"/>
    </row>
    <row r="94" spans="1:10" s="49" customFormat="1" ht="21.75" customHeight="1">
      <c r="A94" s="12">
        <v>3</v>
      </c>
      <c r="B94" s="13" t="s">
        <v>284</v>
      </c>
      <c r="C94" s="14" t="s">
        <v>181</v>
      </c>
      <c r="D94" s="29" t="s">
        <v>72</v>
      </c>
      <c r="E94" s="146">
        <v>30</v>
      </c>
      <c r="F94" s="14">
        <v>2</v>
      </c>
      <c r="G94" s="14" t="s">
        <v>141</v>
      </c>
      <c r="H94" s="153" t="s">
        <v>582</v>
      </c>
      <c r="I94" s="14" t="s">
        <v>95</v>
      </c>
      <c r="J94" s="14"/>
    </row>
    <row r="95" spans="1:10" s="49" customFormat="1" ht="21.75" customHeight="1">
      <c r="A95" s="12">
        <v>4</v>
      </c>
      <c r="B95" s="13" t="s">
        <v>583</v>
      </c>
      <c r="C95" s="14" t="s">
        <v>584</v>
      </c>
      <c r="D95" s="29" t="s">
        <v>72</v>
      </c>
      <c r="E95" s="146">
        <v>45</v>
      </c>
      <c r="F95" s="14">
        <v>2</v>
      </c>
      <c r="G95" s="14" t="s">
        <v>408</v>
      </c>
      <c r="H95" s="153" t="s">
        <v>585</v>
      </c>
      <c r="I95" s="14" t="s">
        <v>86</v>
      </c>
      <c r="J95" s="14"/>
    </row>
    <row r="96" spans="1:10" s="49" customFormat="1" ht="21.75" customHeight="1">
      <c r="A96" s="12">
        <v>5</v>
      </c>
      <c r="B96" s="13" t="s">
        <v>588</v>
      </c>
      <c r="C96" s="14" t="s">
        <v>185</v>
      </c>
      <c r="D96" s="29" t="s">
        <v>145</v>
      </c>
      <c r="E96" s="14">
        <v>45</v>
      </c>
      <c r="F96" s="14">
        <v>2</v>
      </c>
      <c r="G96" s="53" t="s">
        <v>609</v>
      </c>
      <c r="H96" s="153" t="s">
        <v>582</v>
      </c>
      <c r="I96" s="14" t="s">
        <v>145</v>
      </c>
      <c r="J96" s="13" t="s">
        <v>335</v>
      </c>
    </row>
    <row r="97" spans="1:10" s="49" customFormat="1" ht="21.75" customHeight="1">
      <c r="A97" s="12">
        <v>6</v>
      </c>
      <c r="B97" s="13" t="s">
        <v>589</v>
      </c>
      <c r="C97" s="14" t="s">
        <v>313</v>
      </c>
      <c r="D97" s="29" t="s">
        <v>145</v>
      </c>
      <c r="E97" s="146">
        <v>45</v>
      </c>
      <c r="F97" s="14">
        <v>2</v>
      </c>
      <c r="G97" s="14" t="s">
        <v>590</v>
      </c>
      <c r="H97" s="29" t="s">
        <v>585</v>
      </c>
      <c r="I97" s="14" t="s">
        <v>145</v>
      </c>
      <c r="J97" s="14"/>
    </row>
    <row r="98" spans="1:10" s="49" customFormat="1" ht="21.75" customHeight="1">
      <c r="A98" s="12">
        <v>7</v>
      </c>
      <c r="B98" s="13" t="s">
        <v>324</v>
      </c>
      <c r="C98" s="14" t="s">
        <v>183</v>
      </c>
      <c r="D98" s="29" t="s">
        <v>124</v>
      </c>
      <c r="E98" s="146">
        <v>30</v>
      </c>
      <c r="F98" s="14">
        <v>2</v>
      </c>
      <c r="G98" s="14" t="s">
        <v>148</v>
      </c>
      <c r="H98" s="156" t="s">
        <v>591</v>
      </c>
      <c r="I98" s="152" t="s">
        <v>145</v>
      </c>
      <c r="J98" s="14"/>
    </row>
    <row r="99" spans="1:10" s="49" customFormat="1" ht="21.75" customHeight="1">
      <c r="A99" s="12">
        <v>8</v>
      </c>
      <c r="B99" s="13" t="s">
        <v>265</v>
      </c>
      <c r="C99" s="14" t="s">
        <v>592</v>
      </c>
      <c r="D99" s="29" t="s">
        <v>145</v>
      </c>
      <c r="E99" s="146">
        <v>45</v>
      </c>
      <c r="F99" s="14">
        <v>2</v>
      </c>
      <c r="G99" s="14" t="s">
        <v>593</v>
      </c>
      <c r="H99" s="29" t="s">
        <v>585</v>
      </c>
      <c r="I99" s="14" t="s">
        <v>145</v>
      </c>
      <c r="J99" s="14"/>
    </row>
    <row r="100" spans="1:12" s="49" customFormat="1" ht="24" customHeight="1">
      <c r="A100" s="26"/>
      <c r="B100" s="27"/>
      <c r="C100" s="26"/>
      <c r="D100" s="19"/>
      <c r="E100" s="54">
        <f>SUM(E92:E99)</f>
        <v>315</v>
      </c>
      <c r="F100" s="54">
        <f>SUM(F92:F99)</f>
        <v>16</v>
      </c>
      <c r="G100" s="55"/>
      <c r="H100" s="26"/>
      <c r="I100" s="26"/>
      <c r="J100" s="27"/>
      <c r="K100" s="15"/>
      <c r="L100" s="15"/>
    </row>
    <row r="101" spans="2:7" s="67" customFormat="1" ht="24" customHeight="1">
      <c r="B101" s="67" t="s">
        <v>64</v>
      </c>
      <c r="E101" s="70"/>
      <c r="F101" s="70"/>
      <c r="G101" s="70"/>
    </row>
    <row r="102" spans="2:3" s="67" customFormat="1" ht="19.5" customHeight="1">
      <c r="B102" s="68" t="s">
        <v>4</v>
      </c>
      <c r="C102" s="80" t="s">
        <v>648</v>
      </c>
    </row>
    <row r="103" spans="1:7" s="9" customFormat="1" ht="24" customHeight="1">
      <c r="A103" s="67"/>
      <c r="B103" s="68" t="s">
        <v>16</v>
      </c>
      <c r="C103" s="81" t="s">
        <v>58</v>
      </c>
      <c r="D103" s="70"/>
      <c r="E103" s="70"/>
      <c r="F103" s="74"/>
      <c r="G103" s="74"/>
    </row>
    <row r="104" spans="1:7" s="9" customFormat="1" ht="24" customHeight="1">
      <c r="A104" s="67"/>
      <c r="B104" s="68" t="s">
        <v>53</v>
      </c>
      <c r="C104" s="81" t="s">
        <v>65</v>
      </c>
      <c r="D104" s="70"/>
      <c r="E104" s="70"/>
      <c r="F104" s="74"/>
      <c r="G104" s="74"/>
    </row>
    <row r="105" spans="1:10" s="30" customFormat="1" ht="27" customHeight="1">
      <c r="A105" s="10" t="s">
        <v>6</v>
      </c>
      <c r="B105" s="10" t="s">
        <v>7</v>
      </c>
      <c r="C105" s="10" t="s">
        <v>8</v>
      </c>
      <c r="D105" s="11" t="s">
        <v>9</v>
      </c>
      <c r="E105" s="10" t="s">
        <v>10</v>
      </c>
      <c r="F105" s="10" t="s">
        <v>11</v>
      </c>
      <c r="G105" s="10" t="s">
        <v>12</v>
      </c>
      <c r="H105" s="10" t="s">
        <v>13</v>
      </c>
      <c r="I105" s="10" t="s">
        <v>14</v>
      </c>
      <c r="J105" s="10" t="s">
        <v>15</v>
      </c>
    </row>
    <row r="106" spans="1:10" s="49" customFormat="1" ht="21.75" customHeight="1">
      <c r="A106" s="12">
        <v>1</v>
      </c>
      <c r="B106" s="13" t="s">
        <v>299</v>
      </c>
      <c r="C106" s="14" t="s">
        <v>193</v>
      </c>
      <c r="D106" s="14" t="s">
        <v>72</v>
      </c>
      <c r="E106" s="146">
        <v>75</v>
      </c>
      <c r="F106" s="14">
        <v>3</v>
      </c>
      <c r="G106" s="14" t="s">
        <v>194</v>
      </c>
      <c r="H106" s="153" t="s">
        <v>582</v>
      </c>
      <c r="I106" s="152" t="s">
        <v>131</v>
      </c>
      <c r="J106" s="14"/>
    </row>
    <row r="107" spans="1:10" s="49" customFormat="1" ht="22.5" customHeight="1">
      <c r="A107" s="12">
        <v>2</v>
      </c>
      <c r="B107" s="13" t="s">
        <v>594</v>
      </c>
      <c r="C107" s="14" t="s">
        <v>595</v>
      </c>
      <c r="D107" s="14" t="s">
        <v>72</v>
      </c>
      <c r="E107" s="146">
        <v>45</v>
      </c>
      <c r="F107" s="14">
        <v>2</v>
      </c>
      <c r="G107" s="157" t="s">
        <v>389</v>
      </c>
      <c r="H107" s="153" t="s">
        <v>585</v>
      </c>
      <c r="I107" s="152" t="s">
        <v>131</v>
      </c>
      <c r="J107" s="14"/>
    </row>
    <row r="108" spans="1:10" s="171" customFormat="1" ht="17.25" customHeight="1">
      <c r="A108" s="166">
        <v>3</v>
      </c>
      <c r="B108" s="167" t="s">
        <v>596</v>
      </c>
      <c r="C108" s="157" t="s">
        <v>597</v>
      </c>
      <c r="D108" s="157" t="s">
        <v>72</v>
      </c>
      <c r="E108" s="168">
        <v>60</v>
      </c>
      <c r="F108" s="157">
        <v>3</v>
      </c>
      <c r="G108" s="157" t="s">
        <v>550</v>
      </c>
      <c r="H108" s="169" t="s">
        <v>585</v>
      </c>
      <c r="I108" s="170" t="s">
        <v>131</v>
      </c>
      <c r="J108" s="157"/>
    </row>
    <row r="109" spans="1:10" s="49" customFormat="1" ht="21.75" customHeight="1">
      <c r="A109" s="12">
        <v>4</v>
      </c>
      <c r="B109" s="13" t="s">
        <v>304</v>
      </c>
      <c r="C109" s="14" t="s">
        <v>598</v>
      </c>
      <c r="D109" s="14" t="s">
        <v>72</v>
      </c>
      <c r="E109" s="146">
        <v>90</v>
      </c>
      <c r="F109" s="14">
        <v>4</v>
      </c>
      <c r="G109" s="14" t="s">
        <v>30</v>
      </c>
      <c r="H109" s="153" t="s">
        <v>585</v>
      </c>
      <c r="I109" s="152" t="s">
        <v>131</v>
      </c>
      <c r="J109" s="14"/>
    </row>
    <row r="110" spans="1:10" s="49" customFormat="1" ht="21.75" customHeight="1">
      <c r="A110" s="12">
        <v>5</v>
      </c>
      <c r="B110" s="13" t="s">
        <v>586</v>
      </c>
      <c r="C110" s="14" t="s">
        <v>587</v>
      </c>
      <c r="D110" s="29" t="s">
        <v>72</v>
      </c>
      <c r="E110" s="146">
        <v>45</v>
      </c>
      <c r="F110" s="14">
        <v>2</v>
      </c>
      <c r="G110" s="14" t="s">
        <v>541</v>
      </c>
      <c r="H110" s="153" t="s">
        <v>585</v>
      </c>
      <c r="I110" s="152" t="s">
        <v>131</v>
      </c>
      <c r="J110" s="14"/>
    </row>
    <row r="111" spans="1:10" s="49" customFormat="1" ht="16.5" customHeight="1">
      <c r="A111" s="12">
        <v>6</v>
      </c>
      <c r="B111" s="13" t="s">
        <v>599</v>
      </c>
      <c r="C111" s="14" t="s">
        <v>600</v>
      </c>
      <c r="D111" s="14" t="s">
        <v>72</v>
      </c>
      <c r="E111" s="146">
        <v>45</v>
      </c>
      <c r="F111" s="14">
        <v>2</v>
      </c>
      <c r="G111" s="14" t="s">
        <v>141</v>
      </c>
      <c r="H111" s="153" t="s">
        <v>585</v>
      </c>
      <c r="I111" s="152" t="s">
        <v>131</v>
      </c>
      <c r="J111" s="14"/>
    </row>
    <row r="112" spans="1:10" s="49" customFormat="1" ht="16.5" customHeight="1">
      <c r="A112" s="166">
        <v>7</v>
      </c>
      <c r="B112" s="145" t="s">
        <v>618</v>
      </c>
      <c r="C112" s="106" t="s">
        <v>578</v>
      </c>
      <c r="D112" s="14" t="s">
        <v>145</v>
      </c>
      <c r="E112" s="165">
        <v>30</v>
      </c>
      <c r="F112" s="106">
        <v>2</v>
      </c>
      <c r="G112" s="106" t="s">
        <v>526</v>
      </c>
      <c r="H112" s="153" t="s">
        <v>591</v>
      </c>
      <c r="I112" s="152" t="s">
        <v>145</v>
      </c>
      <c r="J112" s="106"/>
    </row>
    <row r="113" spans="1:10" s="49" customFormat="1" ht="25.5" customHeight="1">
      <c r="A113" s="12">
        <v>8</v>
      </c>
      <c r="B113" s="145" t="s">
        <v>517</v>
      </c>
      <c r="C113" s="106" t="s">
        <v>516</v>
      </c>
      <c r="D113" s="106" t="s">
        <v>264</v>
      </c>
      <c r="E113" s="106">
        <v>30</v>
      </c>
      <c r="F113" s="106">
        <v>2</v>
      </c>
      <c r="G113" s="106" t="s">
        <v>446</v>
      </c>
      <c r="H113" s="14" t="s">
        <v>601</v>
      </c>
      <c r="I113" s="85" t="s">
        <v>616</v>
      </c>
      <c r="J113" s="154"/>
    </row>
    <row r="114" spans="1:10" s="49" customFormat="1" ht="20.25" customHeight="1">
      <c r="A114" s="12">
        <v>9</v>
      </c>
      <c r="B114" s="13" t="s">
        <v>514</v>
      </c>
      <c r="C114" s="14" t="s">
        <v>202</v>
      </c>
      <c r="D114" s="14" t="s">
        <v>145</v>
      </c>
      <c r="E114" s="146">
        <v>30</v>
      </c>
      <c r="F114" s="14">
        <v>2</v>
      </c>
      <c r="G114" s="14" t="s">
        <v>342</v>
      </c>
      <c r="H114" s="153" t="s">
        <v>591</v>
      </c>
      <c r="I114" s="152" t="s">
        <v>145</v>
      </c>
      <c r="J114" s="14"/>
    </row>
    <row r="115" spans="1:10" s="49" customFormat="1" ht="25.5" customHeight="1">
      <c r="A115" s="12">
        <v>10</v>
      </c>
      <c r="B115" s="13" t="s">
        <v>326</v>
      </c>
      <c r="C115" s="14" t="s">
        <v>602</v>
      </c>
      <c r="D115" s="29" t="s">
        <v>145</v>
      </c>
      <c r="E115" s="14"/>
      <c r="F115" s="14">
        <v>2</v>
      </c>
      <c r="G115" s="182" t="s">
        <v>336</v>
      </c>
      <c r="H115" s="184"/>
      <c r="I115" s="29" t="s">
        <v>145</v>
      </c>
      <c r="J115" s="14"/>
    </row>
    <row r="116" spans="1:12" s="49" customFormat="1" ht="20.25" customHeight="1">
      <c r="A116" s="3"/>
      <c r="B116" s="3"/>
      <c r="C116" s="3"/>
      <c r="D116" s="3"/>
      <c r="E116" s="51">
        <f>SUM(E106:E115)</f>
        <v>450</v>
      </c>
      <c r="F116" s="51">
        <f>SUM(F106:F115)</f>
        <v>24</v>
      </c>
      <c r="G116" s="21"/>
      <c r="H116" s="3"/>
      <c r="I116" s="3"/>
      <c r="J116" s="3"/>
      <c r="K116" s="15">
        <f>E116*8/10+60</f>
        <v>420</v>
      </c>
      <c r="L116" s="15">
        <f>K116/19</f>
        <v>22.105263157894736</v>
      </c>
    </row>
    <row r="117" spans="4:10" s="21" customFormat="1" ht="18.75" customHeight="1">
      <c r="D117" s="3"/>
      <c r="G117" s="22"/>
      <c r="H117" s="179" t="s">
        <v>643</v>
      </c>
      <c r="I117" s="179"/>
      <c r="J117" s="179"/>
    </row>
    <row r="118" spans="1:10" s="23" customFormat="1" ht="18.75" customHeight="1">
      <c r="A118" s="176" t="s">
        <v>42</v>
      </c>
      <c r="B118" s="176"/>
      <c r="C118" s="176"/>
      <c r="D118" s="24"/>
      <c r="E118" s="23" t="s">
        <v>20</v>
      </c>
      <c r="H118" s="176" t="s">
        <v>21</v>
      </c>
      <c r="I118" s="176"/>
      <c r="J118" s="176"/>
    </row>
    <row r="119" s="3" customFormat="1" ht="18.75" customHeight="1"/>
    <row r="120" s="3" customFormat="1" ht="18.75" customHeight="1"/>
    <row r="121" ht="18.75" customHeight="1"/>
    <row r="122" spans="2:9" s="33" customFormat="1" ht="18.75" customHeight="1">
      <c r="B122" s="76" t="s">
        <v>30</v>
      </c>
      <c r="F122" s="33" t="s">
        <v>22</v>
      </c>
      <c r="I122" s="33" t="s">
        <v>28</v>
      </c>
    </row>
  </sheetData>
  <sheetProtection/>
  <mergeCells count="70">
    <mergeCell ref="G17:H17"/>
    <mergeCell ref="G115:H115"/>
    <mergeCell ref="A118:C118"/>
    <mergeCell ref="H118:J118"/>
    <mergeCell ref="H39:J39"/>
    <mergeCell ref="A83:D83"/>
    <mergeCell ref="A84:D84"/>
    <mergeCell ref="A85:J85"/>
    <mergeCell ref="A86:J86"/>
    <mergeCell ref="H117:J117"/>
    <mergeCell ref="J58:J59"/>
    <mergeCell ref="G75:H75"/>
    <mergeCell ref="A78:C78"/>
    <mergeCell ref="H78:J78"/>
    <mergeCell ref="A58:A59"/>
    <mergeCell ref="C58:C59"/>
    <mergeCell ref="D58:D59"/>
    <mergeCell ref="E58:E59"/>
    <mergeCell ref="E56:E57"/>
    <mergeCell ref="F56:F57"/>
    <mergeCell ref="G56:G57"/>
    <mergeCell ref="H56:H57"/>
    <mergeCell ref="H58:H59"/>
    <mergeCell ref="I58:I59"/>
    <mergeCell ref="D34:D35"/>
    <mergeCell ref="E34:E35"/>
    <mergeCell ref="G32:G33"/>
    <mergeCell ref="F34:F35"/>
    <mergeCell ref="F58:F59"/>
    <mergeCell ref="G58:G59"/>
    <mergeCell ref="A48:J48"/>
    <mergeCell ref="A56:A57"/>
    <mergeCell ref="C56:C57"/>
    <mergeCell ref="D56:D57"/>
    <mergeCell ref="J30:J31"/>
    <mergeCell ref="H32:H33"/>
    <mergeCell ref="I32:I33"/>
    <mergeCell ref="I56:I57"/>
    <mergeCell ref="J56:J57"/>
    <mergeCell ref="A45:D45"/>
    <mergeCell ref="A46:D46"/>
    <mergeCell ref="A47:J47"/>
    <mergeCell ref="J32:J33"/>
    <mergeCell ref="A34:A35"/>
    <mergeCell ref="D30:D31"/>
    <mergeCell ref="E30:E31"/>
    <mergeCell ref="F30:F31"/>
    <mergeCell ref="G30:G31"/>
    <mergeCell ref="H30:H31"/>
    <mergeCell ref="I30:I31"/>
    <mergeCell ref="E32:E33"/>
    <mergeCell ref="F32:F33"/>
    <mergeCell ref="H77:J77"/>
    <mergeCell ref="A40:C40"/>
    <mergeCell ref="G37:H37"/>
    <mergeCell ref="G34:G35"/>
    <mergeCell ref="H34:H35"/>
    <mergeCell ref="I34:I35"/>
    <mergeCell ref="J34:J35"/>
    <mergeCell ref="C34:C35"/>
    <mergeCell ref="A1:D1"/>
    <mergeCell ref="A2:D2"/>
    <mergeCell ref="A3:J3"/>
    <mergeCell ref="A4:J4"/>
    <mergeCell ref="H40:J40"/>
    <mergeCell ref="A30:A31"/>
    <mergeCell ref="C30:C31"/>
    <mergeCell ref="A32:A33"/>
    <mergeCell ref="C32:C33"/>
    <mergeCell ref="D32:D33"/>
  </mergeCells>
  <printOptions/>
  <pageMargins left="0.6" right="0.15" top="0" bottom="0.25" header="0.5" footer="0.5"/>
  <pageSetup horizontalDpi="180" verticalDpi="18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FINE</dc:creator>
  <cp:keywords/>
  <dc:description/>
  <cp:lastModifiedBy>thuy</cp:lastModifiedBy>
  <cp:lastPrinted>2018-08-01T01:55:06Z</cp:lastPrinted>
  <dcterms:created xsi:type="dcterms:W3CDTF">2002-07-23T17:24:32Z</dcterms:created>
  <dcterms:modified xsi:type="dcterms:W3CDTF">2021-04-05T02:42:55Z</dcterms:modified>
  <cp:category/>
  <cp:version/>
  <cp:contentType/>
  <cp:contentStatus/>
</cp:coreProperties>
</file>